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5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6.xml" ContentType="application/vnd.openxmlformats-officedocument.drawing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7.xml" ContentType="application/vnd.openxmlformats-officedocument.drawing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8.xml" ContentType="application/vnd.openxmlformats-officedocument.drawing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9.xml" ContentType="application/vnd.openxmlformats-officedocument.drawing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10.xml" ContentType="application/vnd.openxmlformats-officedocument.drawing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1.xml" ContentType="application/vnd.openxmlformats-officedocument.drawing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12.xml" ContentType="application/vnd.openxmlformats-officedocument.drawing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filterPrivacy="1"/>
  <xr:revisionPtr revIDLastSave="0" documentId="8_{9551E09A-BA9E-4EA7-B4BC-47559DF90DA0}" xr6:coauthVersionLast="47" xr6:coauthVersionMax="47" xr10:uidLastSave="{00000000-0000-0000-0000-000000000000}"/>
  <bookViews>
    <workbookView xWindow="-120" yWindow="-120" windowWidth="28740" windowHeight="16065" xr2:uid="{D87ED23E-132E-453D-946B-47E01E99E681}"/>
  </bookViews>
  <sheets>
    <sheet name="Janeiro" sheetId="1" r:id="rId1"/>
    <sheet name="Fevereiro" sheetId="9" r:id="rId2"/>
    <sheet name="Março" sheetId="10" r:id="rId3"/>
    <sheet name="Abril" sheetId="2" r:id="rId4"/>
    <sheet name="Maio" sheetId="3" r:id="rId5"/>
    <sheet name="Junho" sheetId="8" r:id="rId6"/>
    <sheet name="Julho" sheetId="7" r:id="rId7"/>
    <sheet name="Agosto" sheetId="6" r:id="rId8"/>
    <sheet name="Setembro" sheetId="4" r:id="rId9"/>
    <sheet name="Outubro" sheetId="5" r:id="rId10"/>
    <sheet name="Novembro" sheetId="12" r:id="rId11"/>
    <sheet name="Dezembro" sheetId="1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12" l="1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G76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G76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H37" i="9"/>
  <c r="H37" i="10" s="1"/>
  <c r="H37" i="2" s="1"/>
  <c r="H38" i="9"/>
  <c r="H38" i="10" s="1"/>
  <c r="H38" i="2" s="1"/>
  <c r="H39" i="9"/>
  <c r="H39" i="10" s="1"/>
  <c r="H39" i="2" s="1"/>
  <c r="H40" i="9"/>
  <c r="H40" i="10" s="1"/>
  <c r="H40" i="2" s="1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G37" i="9"/>
  <c r="G37" i="10" s="1"/>
  <c r="G37" i="2" s="1"/>
  <c r="G38" i="9"/>
  <c r="G38" i="10" s="1"/>
  <c r="G38" i="2" s="1"/>
  <c r="G39" i="9"/>
  <c r="G39" i="10" s="1"/>
  <c r="G39" i="2" s="1"/>
  <c r="G40" i="9"/>
  <c r="G40" i="10" s="1"/>
  <c r="G40" i="2" s="1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H36" i="9"/>
  <c r="H36" i="10" s="1"/>
  <c r="H36" i="2" s="1"/>
  <c r="G36" i="9"/>
  <c r="G36" i="10" s="1"/>
  <c r="G36" i="2" s="1"/>
  <c r="C30" i="12"/>
  <c r="C29" i="12"/>
  <c r="C28" i="12"/>
  <c r="C27" i="12"/>
  <c r="C26" i="12"/>
  <c r="C25" i="12"/>
  <c r="C24" i="12"/>
  <c r="C23" i="12"/>
  <c r="C22" i="12"/>
  <c r="C21" i="12"/>
  <c r="AC7" i="12" a="1"/>
  <c r="AC7" i="12" s="1"/>
  <c r="AB7" i="12" a="1"/>
  <c r="AB7" i="12" s="1"/>
  <c r="G7" i="12"/>
  <c r="C4" i="12"/>
  <c r="H76" i="11"/>
  <c r="G76" i="11"/>
  <c r="H75" i="11"/>
  <c r="G75" i="11"/>
  <c r="H74" i="11"/>
  <c r="G74" i="11"/>
  <c r="H73" i="11"/>
  <c r="G73" i="11"/>
  <c r="H72" i="11"/>
  <c r="G72" i="11"/>
  <c r="H71" i="11"/>
  <c r="G71" i="11"/>
  <c r="H70" i="11"/>
  <c r="G70" i="11"/>
  <c r="H69" i="11"/>
  <c r="G69" i="11"/>
  <c r="H68" i="11"/>
  <c r="G68" i="11"/>
  <c r="H67" i="11"/>
  <c r="G67" i="11"/>
  <c r="H66" i="11"/>
  <c r="G66" i="11"/>
  <c r="H65" i="11"/>
  <c r="G65" i="11"/>
  <c r="H64" i="11"/>
  <c r="G64" i="11"/>
  <c r="H63" i="11"/>
  <c r="G63" i="11"/>
  <c r="H62" i="11"/>
  <c r="G62" i="11"/>
  <c r="H61" i="11"/>
  <c r="G61" i="11"/>
  <c r="H60" i="11"/>
  <c r="G60" i="11"/>
  <c r="H59" i="11"/>
  <c r="G59" i="11"/>
  <c r="H58" i="11"/>
  <c r="G58" i="11"/>
  <c r="H57" i="11"/>
  <c r="G57" i="11"/>
  <c r="H56" i="11"/>
  <c r="G56" i="11"/>
  <c r="H55" i="11"/>
  <c r="G55" i="11"/>
  <c r="H54" i="11"/>
  <c r="G54" i="11"/>
  <c r="H53" i="11"/>
  <c r="G53" i="11"/>
  <c r="H52" i="11"/>
  <c r="G52" i="11"/>
  <c r="H51" i="11"/>
  <c r="G51" i="11"/>
  <c r="H50" i="11"/>
  <c r="G50" i="11"/>
  <c r="H49" i="11"/>
  <c r="G49" i="11"/>
  <c r="H48" i="11"/>
  <c r="G48" i="11"/>
  <c r="H47" i="11"/>
  <c r="G47" i="11"/>
  <c r="H46" i="11"/>
  <c r="G46" i="11"/>
  <c r="H45" i="11"/>
  <c r="G45" i="11"/>
  <c r="H44" i="11"/>
  <c r="G44" i="11"/>
  <c r="H43" i="11"/>
  <c r="G43" i="11"/>
  <c r="H42" i="11"/>
  <c r="G42" i="11"/>
  <c r="H41" i="11"/>
  <c r="G41" i="11"/>
  <c r="H40" i="11"/>
  <c r="G40" i="11"/>
  <c r="H39" i="11"/>
  <c r="G39" i="11"/>
  <c r="H38" i="11"/>
  <c r="G38" i="11"/>
  <c r="H37" i="11"/>
  <c r="G37" i="11"/>
  <c r="C30" i="11"/>
  <c r="C29" i="11"/>
  <c r="C28" i="11"/>
  <c r="C27" i="11"/>
  <c r="C26" i="11"/>
  <c r="C25" i="11"/>
  <c r="C24" i="11"/>
  <c r="C23" i="11"/>
  <c r="C22" i="11"/>
  <c r="C21" i="11"/>
  <c r="AC7" i="11" a="1"/>
  <c r="AC7" i="11" s="1"/>
  <c r="AB7" i="11" a="1"/>
  <c r="AB7" i="11" s="1"/>
  <c r="C4" i="11"/>
  <c r="G7" i="11" s="1"/>
  <c r="C31" i="10"/>
  <c r="C30" i="10"/>
  <c r="C29" i="10"/>
  <c r="C28" i="10"/>
  <c r="C27" i="10"/>
  <c r="C26" i="10"/>
  <c r="C25" i="10"/>
  <c r="C24" i="10"/>
  <c r="C23" i="10"/>
  <c r="C22" i="10"/>
  <c r="C21" i="10"/>
  <c r="C18" i="10"/>
  <c r="AC7" i="10" a="1"/>
  <c r="AC7" i="10" s="1"/>
  <c r="AB7" i="10" a="1"/>
  <c r="AB7" i="10" s="1"/>
  <c r="G7" i="10"/>
  <c r="C4" i="10"/>
  <c r="C31" i="9"/>
  <c r="C30" i="9"/>
  <c r="C29" i="9"/>
  <c r="C28" i="9"/>
  <c r="C27" i="9"/>
  <c r="C26" i="9"/>
  <c r="C25" i="9"/>
  <c r="C24" i="9"/>
  <c r="C23" i="9"/>
  <c r="C22" i="9"/>
  <c r="C21" i="9"/>
  <c r="C18" i="9"/>
  <c r="H7" i="10" s="1"/>
  <c r="AG7" i="10" s="1"/>
  <c r="AC7" i="9" a="1"/>
  <c r="AC7" i="9" s="1"/>
  <c r="AB7" i="9" a="1"/>
  <c r="AB7" i="9" s="1"/>
  <c r="G7" i="9"/>
  <c r="C4" i="9"/>
  <c r="C30" i="8"/>
  <c r="C29" i="8"/>
  <c r="C28" i="8"/>
  <c r="C27" i="8"/>
  <c r="C26" i="8"/>
  <c r="C25" i="8"/>
  <c r="C24" i="8"/>
  <c r="C23" i="8"/>
  <c r="C22" i="8"/>
  <c r="C21" i="8"/>
  <c r="AC7" i="8" a="1"/>
  <c r="AC7" i="8" s="1"/>
  <c r="AB7" i="8" a="1"/>
  <c r="AB7" i="8" s="1"/>
  <c r="G7" i="8"/>
  <c r="C4" i="8"/>
  <c r="C30" i="7"/>
  <c r="C29" i="7"/>
  <c r="C28" i="7"/>
  <c r="C27" i="7"/>
  <c r="C26" i="7"/>
  <c r="C25" i="7"/>
  <c r="C24" i="7"/>
  <c r="C23" i="7"/>
  <c r="C22" i="7"/>
  <c r="C21" i="7"/>
  <c r="AC7" i="7" a="1"/>
  <c r="AC7" i="7" s="1"/>
  <c r="AB7" i="7" a="1"/>
  <c r="AB7" i="7" s="1"/>
  <c r="G7" i="7"/>
  <c r="C4" i="7"/>
  <c r="C30" i="6"/>
  <c r="C29" i="6"/>
  <c r="C28" i="6"/>
  <c r="C27" i="6"/>
  <c r="C26" i="6"/>
  <c r="C25" i="6"/>
  <c r="C24" i="6"/>
  <c r="C23" i="6"/>
  <c r="C22" i="6"/>
  <c r="C21" i="6"/>
  <c r="AC7" i="6" a="1"/>
  <c r="AC7" i="6" s="1"/>
  <c r="AB7" i="6" a="1"/>
  <c r="AB7" i="6" s="1"/>
  <c r="G7" i="6"/>
  <c r="C4" i="6"/>
  <c r="C30" i="5"/>
  <c r="C29" i="5"/>
  <c r="C28" i="5"/>
  <c r="C27" i="5"/>
  <c r="C26" i="5"/>
  <c r="C25" i="5"/>
  <c r="C24" i="5"/>
  <c r="C23" i="5"/>
  <c r="C22" i="5"/>
  <c r="C21" i="5"/>
  <c r="AC7" i="5" a="1"/>
  <c r="AC7" i="5" s="1"/>
  <c r="AB7" i="5" a="1"/>
  <c r="AB7" i="5" s="1"/>
  <c r="G7" i="5"/>
  <c r="C4" i="5"/>
  <c r="C30" i="4"/>
  <c r="C29" i="4"/>
  <c r="C28" i="4"/>
  <c r="C27" i="4"/>
  <c r="C26" i="4"/>
  <c r="C25" i="4"/>
  <c r="C24" i="4"/>
  <c r="C23" i="4"/>
  <c r="C22" i="4"/>
  <c r="C21" i="4"/>
  <c r="AC7" i="4" a="1"/>
  <c r="AC7" i="4" s="1"/>
  <c r="AB7" i="4" a="1"/>
  <c r="AB7" i="4" s="1"/>
  <c r="G7" i="4"/>
  <c r="C4" i="4"/>
  <c r="C21" i="1"/>
  <c r="H37" i="3"/>
  <c r="H37" i="8" s="1"/>
  <c r="H37" i="7" s="1"/>
  <c r="H37" i="6" s="1"/>
  <c r="H37" i="4" s="1"/>
  <c r="H37" i="5" s="1"/>
  <c r="H37" i="12" s="1"/>
  <c r="H38" i="3"/>
  <c r="H38" i="8" s="1"/>
  <c r="H38" i="7" s="1"/>
  <c r="H38" i="6" s="1"/>
  <c r="H38" i="4" s="1"/>
  <c r="H38" i="5" s="1"/>
  <c r="H38" i="12" s="1"/>
  <c r="H39" i="3"/>
  <c r="H39" i="8" s="1"/>
  <c r="H39" i="7" s="1"/>
  <c r="H39" i="6" s="1"/>
  <c r="H39" i="4" s="1"/>
  <c r="H39" i="5" s="1"/>
  <c r="H39" i="12" s="1"/>
  <c r="H40" i="3"/>
  <c r="H40" i="8" s="1"/>
  <c r="H40" i="7" s="1"/>
  <c r="H40" i="6" s="1"/>
  <c r="H40" i="4" s="1"/>
  <c r="H40" i="5" s="1"/>
  <c r="H40" i="12" s="1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G37" i="3"/>
  <c r="G37" i="8" s="1"/>
  <c r="G37" i="7" s="1"/>
  <c r="G37" i="6" s="1"/>
  <c r="G37" i="4" s="1"/>
  <c r="G37" i="5" s="1"/>
  <c r="G37" i="12" s="1"/>
  <c r="G38" i="3"/>
  <c r="G38" i="8" s="1"/>
  <c r="G38" i="7" s="1"/>
  <c r="G38" i="6" s="1"/>
  <c r="G38" i="4" s="1"/>
  <c r="G38" i="5" s="1"/>
  <c r="G38" i="12" s="1"/>
  <c r="G39" i="3"/>
  <c r="G39" i="8" s="1"/>
  <c r="G39" i="7" s="1"/>
  <c r="G39" i="6" s="1"/>
  <c r="G39" i="4" s="1"/>
  <c r="G39" i="5" s="1"/>
  <c r="G39" i="12" s="1"/>
  <c r="G40" i="3"/>
  <c r="G40" i="8" s="1"/>
  <c r="G40" i="7" s="1"/>
  <c r="G40" i="6" s="1"/>
  <c r="G40" i="4" s="1"/>
  <c r="G40" i="5" s="1"/>
  <c r="G40" i="12" s="1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C30" i="3"/>
  <c r="C29" i="3"/>
  <c r="C28" i="3"/>
  <c r="C27" i="3"/>
  <c r="C26" i="3"/>
  <c r="C25" i="3"/>
  <c r="C24" i="3"/>
  <c r="C23" i="3"/>
  <c r="C22" i="3"/>
  <c r="C21" i="3"/>
  <c r="AC7" i="3" a="1"/>
  <c r="AC7" i="3" s="1"/>
  <c r="AB7" i="3" a="1"/>
  <c r="AB7" i="3" s="1"/>
  <c r="C4" i="3"/>
  <c r="G7" i="3" s="1"/>
  <c r="H36" i="3"/>
  <c r="H36" i="8" s="1"/>
  <c r="H36" i="7" s="1"/>
  <c r="H36" i="6" s="1"/>
  <c r="H36" i="4" s="1"/>
  <c r="H36" i="5" s="1"/>
  <c r="H36" i="12" s="1"/>
  <c r="H36" i="11" s="1"/>
  <c r="C30" i="2"/>
  <c r="C29" i="2"/>
  <c r="C28" i="2"/>
  <c r="C27" i="2"/>
  <c r="C26" i="2"/>
  <c r="C25" i="2"/>
  <c r="C24" i="2"/>
  <c r="C23" i="2"/>
  <c r="C22" i="2"/>
  <c r="C21" i="2"/>
  <c r="AC7" i="2" a="1"/>
  <c r="AC7" i="2" s="1"/>
  <c r="AB7" i="2" a="1"/>
  <c r="AB7" i="2" s="1"/>
  <c r="C4" i="2"/>
  <c r="G7" i="2" s="1"/>
  <c r="C31" i="1"/>
  <c r="C22" i="1"/>
  <c r="C23" i="1"/>
  <c r="C24" i="1"/>
  <c r="C25" i="1"/>
  <c r="C26" i="1"/>
  <c r="C27" i="1"/>
  <c r="C28" i="1"/>
  <c r="C29" i="1"/>
  <c r="C30" i="1"/>
  <c r="AC21" i="1" a="1"/>
  <c r="AC21" i="1"/>
  <c r="AC7" i="1" a="1"/>
  <c r="AC7" i="1"/>
  <c r="AB7" i="1" a="1"/>
  <c r="AB7" i="1"/>
  <c r="C4" i="1"/>
  <c r="AF7" i="12" l="1"/>
  <c r="AF7" i="11"/>
  <c r="H18" i="10"/>
  <c r="AH7" i="10" s="1"/>
  <c r="AF7" i="10"/>
  <c r="AC21" i="10" a="1"/>
  <c r="AC21" i="10" s="1"/>
  <c r="AB21" i="10" a="1"/>
  <c r="AB21" i="10" s="1"/>
  <c r="AF7" i="9"/>
  <c r="AC21" i="9" a="1"/>
  <c r="AC21" i="9" s="1"/>
  <c r="AB21" i="9" a="1"/>
  <c r="AB21" i="9" s="1"/>
  <c r="AF7" i="8"/>
  <c r="AF7" i="7"/>
  <c r="AF7" i="6"/>
  <c r="AF7" i="5"/>
  <c r="AF7" i="4"/>
  <c r="G7" i="1"/>
  <c r="AF7" i="1" s="1"/>
  <c r="AF7" i="3"/>
  <c r="AF7" i="2"/>
  <c r="AB21" i="1" a="1"/>
  <c r="AB21" i="1" s="1"/>
  <c r="C18" i="1"/>
  <c r="H7" i="1"/>
  <c r="H18" i="1" l="1"/>
  <c r="AH7" i="1" s="1"/>
  <c r="AG7" i="1"/>
  <c r="H7" i="9"/>
  <c r="H18" i="9" s="1"/>
  <c r="AH7" i="9" s="1"/>
  <c r="AG7" i="9"/>
  <c r="C31" i="2"/>
  <c r="AC21" i="2" a="1"/>
  <c r="AC21" i="2" s="1"/>
  <c r="G36" i="3"/>
  <c r="G36" i="8" s="1"/>
  <c r="G36" i="7" s="1"/>
  <c r="G36" i="6" s="1"/>
  <c r="G36" i="4" s="1"/>
  <c r="G36" i="5" s="1"/>
  <c r="G36" i="12" s="1"/>
  <c r="G36" i="11" s="1"/>
  <c r="C31" i="3"/>
  <c r="AC21" i="3" a="1"/>
  <c r="AC21" i="3" s="1"/>
  <c r="C31" i="4"/>
  <c r="AC21" i="4" a="1"/>
  <c r="AC21" i="4" s="1"/>
  <c r="C31" i="5"/>
  <c r="AC21" i="5" a="1"/>
  <c r="AC21" i="5" s="1"/>
  <c r="C31" i="6"/>
  <c r="AC21" i="6" a="1"/>
  <c r="AC21" i="6" s="1"/>
  <c r="C31" i="7"/>
  <c r="AC21" i="7" a="1"/>
  <c r="AC21" i="7" s="1"/>
  <c r="C31" i="8"/>
  <c r="AC21" i="8" a="1"/>
  <c r="AC21" i="8" s="1"/>
  <c r="C31" i="11"/>
  <c r="AC21" i="11" a="1"/>
  <c r="AC21" i="11" s="1"/>
  <c r="C31" i="12"/>
  <c r="AC21" i="12" a="1"/>
  <c r="AC21" i="12" s="1"/>
  <c r="C18" i="12" l="1"/>
  <c r="H7" i="12" s="1"/>
  <c r="AB21" i="12" a="1"/>
  <c r="AB21" i="12" s="1"/>
  <c r="C18" i="11"/>
  <c r="H7" i="11" s="1"/>
  <c r="AB21" i="11" a="1"/>
  <c r="AB21" i="11" s="1"/>
  <c r="C18" i="8"/>
  <c r="H7" i="8" s="1"/>
  <c r="AB21" i="8" a="1"/>
  <c r="AB21" i="8" s="1"/>
  <c r="C18" i="7"/>
  <c r="H7" i="7" s="1"/>
  <c r="AB21" i="7" a="1"/>
  <c r="AB21" i="7" s="1"/>
  <c r="C18" i="6"/>
  <c r="H7" i="6" s="1"/>
  <c r="AB21" i="6" a="1"/>
  <c r="AB21" i="6" s="1"/>
  <c r="C18" i="5"/>
  <c r="H7" i="5" s="1"/>
  <c r="AB21" i="5" a="1"/>
  <c r="AB21" i="5" s="1"/>
  <c r="C18" i="4"/>
  <c r="H7" i="4" s="1"/>
  <c r="AB21" i="4" a="1"/>
  <c r="AB21" i="4" s="1"/>
  <c r="C18" i="3"/>
  <c r="H7" i="3" s="1"/>
  <c r="AB21" i="3" a="1"/>
  <c r="AB21" i="3" s="1"/>
  <c r="C18" i="2"/>
  <c r="H7" i="2" s="1"/>
  <c r="AB21" i="2" a="1"/>
  <c r="AB21" i="2" s="1"/>
  <c r="H18" i="2" l="1"/>
  <c r="AH7" i="2" s="1"/>
  <c r="AG7" i="2"/>
  <c r="H18" i="3"/>
  <c r="AH7" i="3" s="1"/>
  <c r="AG7" i="3"/>
  <c r="H18" i="4"/>
  <c r="AH7" i="4" s="1"/>
  <c r="AG7" i="4"/>
  <c r="H18" i="5"/>
  <c r="AH7" i="5" s="1"/>
  <c r="AG7" i="5"/>
  <c r="H18" i="6"/>
  <c r="AH7" i="6" s="1"/>
  <c r="AG7" i="6"/>
  <c r="H18" i="7"/>
  <c r="AH7" i="7" s="1"/>
  <c r="AG7" i="7"/>
  <c r="H18" i="8"/>
  <c r="AH7" i="8" s="1"/>
  <c r="AG7" i="8"/>
  <c r="H18" i="11"/>
  <c r="AH7" i="11" s="1"/>
  <c r="AG7" i="11"/>
  <c r="H18" i="12"/>
  <c r="AH7" i="12" s="1"/>
  <c r="AG7" i="1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<sst xmlns="http://schemas.openxmlformats.org/spreadsheetml/2006/main" count="461" uniqueCount="49">
  <si>
    <t>Planilha Financeira</t>
  </si>
  <si>
    <t>DEMO • DADOS FICTÍCIOS</t>
  </si>
  <si>
    <t>Receitas</t>
  </si>
  <si>
    <t>Relação</t>
  </si>
  <si>
    <t>Não são números aleatórios, são dados usados nos gráficos</t>
  </si>
  <si>
    <t>Não apagar!</t>
  </si>
  <si>
    <t>Receita</t>
  </si>
  <si>
    <t>Valor</t>
  </si>
  <si>
    <t>Entrada</t>
  </si>
  <si>
    <t>Saída</t>
  </si>
  <si>
    <t>Produção de Leite</t>
  </si>
  <si>
    <t>Venda de Animais</t>
  </si>
  <si>
    <t>Outros</t>
  </si>
  <si>
    <t xml:space="preserve">Despesas </t>
  </si>
  <si>
    <t>Saldo</t>
  </si>
  <si>
    <t>Despesa</t>
  </si>
  <si>
    <t>Custo</t>
  </si>
  <si>
    <t>Alimentação</t>
  </si>
  <si>
    <t>Despesas veterinárias</t>
  </si>
  <si>
    <t>Gastos domésticos</t>
  </si>
  <si>
    <t>Transporte</t>
  </si>
  <si>
    <t>Funcionários</t>
  </si>
  <si>
    <t>Animais de estimação</t>
  </si>
  <si>
    <t>Cheque</t>
  </si>
  <si>
    <t>Cartão de crédito</t>
  </si>
  <si>
    <t>Assinaturas</t>
  </si>
  <si>
    <t>Gastos Fixos</t>
  </si>
  <si>
    <t>Lista de Despesas</t>
  </si>
  <si>
    <t>Data</t>
  </si>
  <si>
    <t>Categoria</t>
  </si>
  <si>
    <t>Descrição</t>
  </si>
  <si>
    <t>Ração e suplemento animal</t>
  </si>
  <si>
    <t>Energia da propriedade</t>
  </si>
  <si>
    <t>Compra complementar de ração</t>
  </si>
  <si>
    <t>Internet</t>
  </si>
  <si>
    <t>Medicamentos veterinários</t>
  </si>
  <si>
    <t>Contabilidade</t>
  </si>
  <si>
    <t>Atendimento veterinário</t>
  </si>
  <si>
    <t>Seguro</t>
  </si>
  <si>
    <t>Compras domésticas</t>
  </si>
  <si>
    <t>Manutenção preventiva</t>
  </si>
  <si>
    <t>Combustível</t>
  </si>
  <si>
    <t>Manutenção de veículo</t>
  </si>
  <si>
    <t>Pagamento de mão de obra</t>
  </si>
  <si>
    <t>Ração e cuidados</t>
  </si>
  <si>
    <t>Compras operacionais no cartão</t>
  </si>
  <si>
    <t>Serviços e assinaturas</t>
  </si>
  <si>
    <t>Pequenos reparos e materiais</t>
  </si>
  <si>
    <t>CTRL + ; adiciona a data auto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</si>
</sst>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6" formatCode="&quot;R$&quot;\ #,##0;[Red]\-&quot;R$&quot;\ #,##0"/>
    <numFmt numFmtId="8" formatCode="&quot;R$&quot;\ #,##0.00;[Red]\-&quot;R$&quot;\ #,##0.00"/>
    <numFmt numFmtId="42" formatCode="_-&quot;R$&quot;\ * #,##0_-;\-&quot;R$&quot;\ * #,##0_-;_-&quot;R$&quot;\ * &quot;-&quot;_-;_-@_-"/>
    <numFmt numFmtId="164" formatCode="_(* #,##0_);_(* \(#,##0\);_(* &quot;-&quot;_);_(@_)"/>
    <numFmt numFmtId="165" formatCode="_(* #,##0.00_);_(* \(#,##0.00\);_(* &quot;-&quot;??_);_(@_)"/>
    <numFmt numFmtId="166" formatCode="&quot;R$&quot;\ #,##0.00"/>
    <numFmt numFmtId="167" formatCode="&quot;R$&quot;\ #,##0"/>
    <numFmt numFmtId="168" formatCode="m/d/yyyy"/>
  </numFmts>
  <fonts count="44">
    <font>
      <sz val="11"/>
      <color theme="1" tint="4.9989318521683403E-2"/>
      <name val="Aptos"/>
      <family val="2"/>
    </font>
    <font>
      <sz val="11"/>
      <color theme="1"/>
      <name val="Century Gothic"/>
      <family val="2"/>
      <scheme val="minor"/>
    </font>
    <font>
      <sz val="11"/>
      <color theme="1"/>
      <name val="Aptos"/>
      <family val="2"/>
    </font>
    <font>
      <sz val="10"/>
      <color theme="1" tint="4.9989318521683403E-2"/>
      <name val="Century Gothic"/>
      <family val="1"/>
      <scheme val="minor"/>
    </font>
    <font>
      <sz val="10"/>
      <color theme="1"/>
      <name val="Century Gothic"/>
      <family val="2"/>
      <scheme val="minor"/>
    </font>
    <font>
      <sz val="24"/>
      <color theme="1"/>
      <name val="Century Gothic"/>
      <family val="2"/>
      <scheme val="minor"/>
    </font>
    <font>
      <b/>
      <sz val="10"/>
      <color theme="5"/>
      <name val="Century Gothic"/>
      <family val="2"/>
      <scheme val="minor"/>
    </font>
    <font>
      <sz val="18"/>
      <color theme="1"/>
      <name val="Century Gothic"/>
      <family val="2"/>
      <scheme val="minor"/>
    </font>
    <font>
      <b/>
      <sz val="18"/>
      <color theme="5"/>
      <name val="Century Gothic"/>
      <family val="2"/>
      <scheme val="minor"/>
    </font>
    <font>
      <b/>
      <sz val="10"/>
      <color theme="1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color theme="1" tint="4.9989318521683403E-2"/>
      <name val="Aptos"/>
      <family val="2"/>
    </font>
    <font>
      <sz val="18"/>
      <color theme="3"/>
      <name val="Century Gothic"/>
      <family val="2"/>
      <scheme val="major"/>
    </font>
    <font>
      <b/>
      <sz val="15"/>
      <color theme="3"/>
      <name val="Century Gothic"/>
      <family val="2"/>
      <scheme val="minor"/>
    </font>
    <font>
      <b/>
      <sz val="13"/>
      <color theme="3"/>
      <name val="Century Gothic"/>
      <family val="2"/>
      <scheme val="minor"/>
    </font>
    <font>
      <b/>
      <sz val="11"/>
      <color theme="3"/>
      <name val="Century Gothic"/>
      <family val="2"/>
      <scheme val="minor"/>
    </font>
    <font>
      <sz val="11"/>
      <color rgb="FF006100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5700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i/>
      <sz val="11"/>
      <color rgb="FF7F7F7F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1"/>
      <color theme="0"/>
      <name val="Century Gothic"/>
      <family val="2"/>
      <scheme val="minor"/>
    </font>
    <font>
      <sz val="12"/>
      <color theme="1"/>
      <name val="Century Gothic"/>
      <family val="2"/>
      <scheme val="minor"/>
    </font>
    <font>
      <sz val="24"/>
      <color theme="0"/>
      <name val="Aptos"/>
      <family val="2"/>
    </font>
    <font>
      <sz val="24"/>
      <color theme="0"/>
      <name val="Century Gothic"/>
      <family val="2"/>
      <scheme val="major"/>
    </font>
    <font>
      <sz val="10"/>
      <color theme="0"/>
      <name val="Century Gothic"/>
      <family val="2"/>
      <scheme val="minor"/>
    </font>
    <font>
      <sz val="14"/>
      <color theme="1"/>
      <name val="Century Gothic"/>
      <family val="2"/>
      <scheme val="minor"/>
    </font>
    <font>
      <sz val="24"/>
      <color theme="0"/>
      <name val="Century Gothic"/>
      <family val="2"/>
      <scheme val="minor"/>
    </font>
    <font>
      <sz val="11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10"/>
      <color rgb="FF0D0D0D"/>
      <name val="Century Gothic"/>
      <charset val="1"/>
    </font>
    <font>
      <sz val="24"/>
      <color rgb="FFFFFFFF"/>
      <name val="Aptos"/>
      <family val="2"/>
    </font>
    <font>
      <sz val="12"/>
      <color theme="0"/>
      <name val="Century Gothic"/>
      <family val="2"/>
      <scheme val="minor"/>
    </font>
    <font>
      <sz val="18"/>
      <color theme="0"/>
      <name val="Century Gothic"/>
      <family val="2"/>
      <scheme val="minor"/>
    </font>
    <font>
      <u/>
      <sz val="10"/>
      <color theme="1"/>
      <name val="Century Gothic"/>
      <family val="2"/>
      <scheme val="minor"/>
    </font>
    <font>
      <sz val="10"/>
      <color rgb="FF0D0D0D"/>
      <name val="Century Gothic"/>
    </font>
    <font>
      <sz val="10"/>
      <color rgb="FF000000"/>
      <name val="Century Gothic"/>
    </font>
    <font>
      <b/>
      <i/>
      <sz val="9"/>
      <color rgb="FF666666"/>
      <name val="Century Gothic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tted">
        <color theme="2" tint="-9.9978637043366805E-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dotted">
        <color theme="2" tint="-9.9978637043366805E-2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ck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dotted">
        <color theme="2" tint="-9.9978637043366805E-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dotted">
        <color theme="2" tint="-9.9978637043366805E-2"/>
      </top>
      <bottom/>
      <diagonal/>
    </border>
    <border>
      <left style="thin">
        <color theme="0" tint="-0.14996795556505021"/>
      </left>
      <right/>
      <top style="dotted">
        <color theme="2" tint="-9.9978637043366805E-2"/>
      </top>
      <bottom style="dotted">
        <color theme="2" tint="-9.9978637043366805E-2"/>
      </bottom>
      <diagonal/>
    </border>
    <border>
      <left style="thin">
        <color theme="0" tint="-0.14996795556505021"/>
      </left>
      <right style="thin">
        <color theme="0" tint="-0.14996795556505021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48">
    <xf numFmtId="0" fontId="0" fillId="0" borderId="0">
      <alignment horizontal="left" vertical="center" wrapText="1" indent="1"/>
    </xf>
    <xf numFmtId="166" fontId="3" fillId="0" borderId="0" applyFont="0" applyFill="0" applyBorder="0" applyProtection="0">
      <alignment horizontal="right" vertical="center" indent="1"/>
    </xf>
    <xf numFmtId="0" fontId="2" fillId="0" borderId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5" applyNumberFormat="0" applyAlignment="0" applyProtection="0"/>
    <xf numFmtId="0" fontId="20" fillId="6" borderId="6" applyNumberFormat="0" applyAlignment="0" applyProtection="0"/>
    <xf numFmtId="0" fontId="21" fillId="6" borderId="5" applyNumberFormat="0" applyAlignment="0" applyProtection="0"/>
    <xf numFmtId="0" fontId="22" fillId="0" borderId="7" applyNumberFormat="0" applyFill="0" applyAlignment="0" applyProtection="0"/>
    <xf numFmtId="0" fontId="23" fillId="7" borderId="8" applyNumberFormat="0" applyAlignment="0" applyProtection="0"/>
    <xf numFmtId="0" fontId="24" fillId="0" borderId="0" applyNumberFormat="0" applyFill="0" applyBorder="0" applyAlignment="0" applyProtection="0"/>
    <xf numFmtId="0" fontId="11" fillId="8" borderId="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4">
    <xf numFmtId="0" fontId="0" fillId="0" borderId="0" xfId="0">
      <alignment horizontal="left" vertical="center" wrapText="1" indent="1"/>
    </xf>
    <xf numFmtId="0" fontId="4" fillId="0" borderId="0" xfId="2" applyFont="1"/>
    <xf numFmtId="0" fontId="5" fillId="0" borderId="0" xfId="2" applyFont="1"/>
    <xf numFmtId="0" fontId="6" fillId="0" borderId="0" xfId="2" applyFont="1" applyAlignment="1">
      <alignment horizontal="left" vertical="center"/>
    </xf>
    <xf numFmtId="0" fontId="4" fillId="0" borderId="0" xfId="2" applyFont="1" applyAlignment="1">
      <alignment horizontal="right"/>
    </xf>
    <xf numFmtId="0" fontId="8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 indent="1"/>
    </xf>
    <xf numFmtId="14" fontId="4" fillId="0" borderId="1" xfId="2" applyNumberFormat="1" applyFont="1" applyBorder="1" applyAlignment="1">
      <alignment horizontal="left" vertical="center" indent="1"/>
    </xf>
    <xf numFmtId="14" fontId="4" fillId="0" borderId="0" xfId="2" applyNumberFormat="1" applyFont="1" applyAlignment="1">
      <alignment horizontal="left" vertical="center" indent="1"/>
    </xf>
    <xf numFmtId="0" fontId="9" fillId="0" borderId="0" xfId="2" applyFont="1" applyAlignment="1">
      <alignment horizontal="left" vertical="center"/>
    </xf>
    <xf numFmtId="14" fontId="10" fillId="0" borderId="0" xfId="2" applyNumberFormat="1" applyFont="1" applyAlignment="1">
      <alignment horizontal="left" vertical="center" indent="1"/>
    </xf>
    <xf numFmtId="0" fontId="10" fillId="0" borderId="0" xfId="2" applyFont="1" applyAlignment="1">
      <alignment horizontal="left" vertical="center" indent="1"/>
    </xf>
    <xf numFmtId="0" fontId="10" fillId="0" borderId="0" xfId="2" applyFont="1" applyAlignment="1">
      <alignment horizontal="left" vertical="center" wrapText="1" indent="1"/>
    </xf>
    <xf numFmtId="0" fontId="4" fillId="0" borderId="0" xfId="2" applyFont="1" applyAlignment="1">
      <alignment horizontal="left" indent="1"/>
    </xf>
    <xf numFmtId="167" fontId="7" fillId="0" borderId="0" xfId="1" applyNumberFormat="1" applyFont="1" applyFill="1" applyBorder="1">
      <alignment horizontal="right" vertical="center" indent="1"/>
    </xf>
    <xf numFmtId="166" fontId="10" fillId="0" borderId="0" xfId="1" applyNumberFormat="1" applyFont="1" applyFill="1" applyBorder="1" applyAlignment="1">
      <alignment horizontal="left" vertical="center" indent="1"/>
    </xf>
    <xf numFmtId="167" fontId="28" fillId="0" borderId="1" xfId="1" applyNumberFormat="1" applyFont="1" applyBorder="1">
      <alignment horizontal="right" vertical="center" indent="1"/>
    </xf>
    <xf numFmtId="167" fontId="28" fillId="0" borderId="0" xfId="1" applyNumberFormat="1" applyFont="1" applyBorder="1">
      <alignment horizontal="right" vertical="center" indent="1"/>
    </xf>
    <xf numFmtId="0" fontId="31" fillId="33" borderId="0" xfId="2" applyFont="1" applyFill="1"/>
    <xf numFmtId="167" fontId="4" fillId="0" borderId="0" xfId="2" applyNumberFormat="1" applyFont="1"/>
    <xf numFmtId="167" fontId="4" fillId="0" borderId="0" xfId="2" applyNumberFormat="1" applyFont="1" applyAlignment="1">
      <alignment wrapText="1"/>
    </xf>
    <xf numFmtId="167" fontId="32" fillId="0" borderId="11" xfId="1" applyNumberFormat="1" applyFont="1" applyBorder="1" applyAlignment="1">
      <alignment horizontal="center" vertical="center" indent="1"/>
    </xf>
    <xf numFmtId="167" fontId="32" fillId="0" borderId="11" xfId="2" applyNumberFormat="1" applyFont="1" applyBorder="1" applyAlignment="1">
      <alignment horizontal="center" vertical="center" indent="1"/>
    </xf>
    <xf numFmtId="0" fontId="5" fillId="33" borderId="0" xfId="2" applyFont="1" applyFill="1"/>
    <xf numFmtId="14" fontId="4" fillId="0" borderId="0" xfId="2" applyNumberFormat="1" applyFont="1" applyFill="1" applyBorder="1" applyAlignment="1">
      <alignment horizontal="left" vertical="center" indent="1"/>
    </xf>
    <xf numFmtId="14" fontId="4" fillId="0" borderId="0" xfId="2" applyNumberFormat="1" applyFont="1" applyAlignment="1">
      <alignment horizontal="left" indent="1"/>
    </xf>
    <xf numFmtId="166" fontId="4" fillId="0" borderId="0" xfId="1" applyNumberFormat="1" applyFont="1" applyBorder="1" applyAlignment="1">
      <alignment horizontal="left" vertical="center" indent="1"/>
    </xf>
    <xf numFmtId="166" fontId="4" fillId="0" borderId="0" xfId="2" applyNumberFormat="1" applyFont="1" applyAlignment="1">
      <alignment horizontal="left" indent="1"/>
    </xf>
    <xf numFmtId="0" fontId="4" fillId="0" borderId="14" xfId="2" applyNumberFormat="1" applyFont="1" applyBorder="1" applyAlignment="1">
      <alignment horizontal="left" indent="1"/>
    </xf>
    <xf numFmtId="0" fontId="36" fillId="0" borderId="0" xfId="0" applyFont="1">
      <alignment horizontal="left" vertical="center" wrapText="1" indent="1"/>
    </xf>
    <xf numFmtId="166" fontId="4" fillId="0" borderId="15" xfId="1" applyNumberFormat="1" applyFont="1" applyBorder="1" applyAlignment="1">
      <alignment horizontal="left" vertical="center" indent="1"/>
    </xf>
    <xf numFmtId="166" fontId="4" fillId="0" borderId="15" xfId="2" applyNumberFormat="1" applyFont="1" applyBorder="1" applyAlignment="1">
      <alignment horizontal="left" indent="1"/>
    </xf>
    <xf numFmtId="166" fontId="4" fillId="0" borderId="14" xfId="2" applyNumberFormat="1" applyFont="1" applyBorder="1" applyAlignment="1">
      <alignment horizontal="left" indent="1"/>
    </xf>
    <xf numFmtId="0" fontId="10" fillId="0" borderId="15" xfId="2" applyNumberFormat="1" applyFont="1" applyBorder="1" applyAlignment="1">
      <alignment horizontal="left" vertical="center" wrapText="1" indent="1"/>
    </xf>
    <xf numFmtId="0" fontId="4" fillId="0" borderId="15" xfId="2" applyNumberFormat="1" applyFont="1" applyBorder="1" applyAlignment="1">
      <alignment horizontal="left" indent="1"/>
    </xf>
    <xf numFmtId="14" fontId="4" fillId="0" borderId="12" xfId="2" applyNumberFormat="1" applyFont="1" applyBorder="1" applyAlignment="1">
      <alignment horizontal="left" vertical="center" indent="1"/>
    </xf>
    <xf numFmtId="167" fontId="28" fillId="0" borderId="13" xfId="1" applyNumberFormat="1" applyFont="1" applyBorder="1" applyAlignment="1">
      <alignment horizontal="right" vertical="center" indent="1"/>
    </xf>
    <xf numFmtId="14" fontId="4" fillId="0" borderId="16" xfId="2" applyNumberFormat="1" applyFont="1" applyBorder="1" applyAlignment="1">
      <alignment horizontal="left" vertical="center" indent="1"/>
    </xf>
    <xf numFmtId="167" fontId="28" fillId="0" borderId="17" xfId="1" applyNumberFormat="1" applyFont="1" applyBorder="1" applyAlignment="1">
      <alignment horizontal="right" vertical="center" indent="1"/>
    </xf>
    <xf numFmtId="168" fontId="4" fillId="0" borderId="18" xfId="2" applyNumberFormat="1" applyFont="1" applyBorder="1" applyAlignment="1">
      <alignment horizontal="left" vertical="center" indent="1"/>
    </xf>
    <xf numFmtId="167" fontId="28" fillId="0" borderId="19" xfId="1" applyNumberFormat="1" applyFont="1" applyBorder="1" applyAlignment="1">
      <alignment horizontal="right" vertical="center" indent="1"/>
    </xf>
    <xf numFmtId="0" fontId="4" fillId="34" borderId="0" xfId="2" applyFont="1" applyFill="1"/>
    <xf numFmtId="167" fontId="4" fillId="34" borderId="0" xfId="2" applyNumberFormat="1" applyFont="1" applyFill="1"/>
    <xf numFmtId="0" fontId="5" fillId="34" borderId="0" xfId="2" applyFont="1" applyFill="1"/>
    <xf numFmtId="0" fontId="4" fillId="34" borderId="0" xfId="2" applyFont="1" applyFill="1" applyAlignment="1">
      <alignment horizontal="left"/>
    </xf>
    <xf numFmtId="0" fontId="40" fillId="0" borderId="0" xfId="2" applyFont="1"/>
    <xf numFmtId="166" fontId="40" fillId="0" borderId="15" xfId="1" applyNumberFormat="1" applyFont="1" applyBorder="1" applyAlignment="1">
      <alignment horizontal="left" vertical="center" indent="1"/>
    </xf>
    <xf numFmtId="0" fontId="30" fillId="35" borderId="0" xfId="2" applyFont="1" applyFill="1" applyBorder="1" applyAlignment="1">
      <alignment horizontal="left" vertical="center" indent="2"/>
    </xf>
    <xf numFmtId="0" fontId="30" fillId="35" borderId="0" xfId="2" applyFont="1" applyFill="1" applyBorder="1" applyAlignment="1">
      <alignment horizontal="left" vertical="center"/>
    </xf>
    <xf numFmtId="0" fontId="30" fillId="35" borderId="0" xfId="2" applyFont="1" applyFill="1" applyBorder="1" applyAlignment="1">
      <alignment vertical="center"/>
    </xf>
    <xf numFmtId="0" fontId="5" fillId="35" borderId="0" xfId="2" applyFont="1" applyFill="1"/>
    <xf numFmtId="0" fontId="31" fillId="35" borderId="0" xfId="2" applyFont="1" applyFill="1"/>
    <xf numFmtId="0" fontId="33" fillId="35" borderId="0" xfId="2" applyFont="1" applyFill="1" applyAlignment="1">
      <alignment horizontal="left" vertical="center" indent="1"/>
    </xf>
    <xf numFmtId="0" fontId="23" fillId="35" borderId="0" xfId="2" applyNumberFormat="1" applyFont="1" applyFill="1" applyBorder="1" applyAlignment="1">
      <alignment horizontal="center" vertical="center" indent="1"/>
    </xf>
    <xf numFmtId="167" fontId="29" fillId="35" borderId="0" xfId="1" applyNumberFormat="1" applyFont="1" applyFill="1" applyBorder="1">
      <alignment horizontal="right" vertical="center" indent="1"/>
    </xf>
    <xf numFmtId="0" fontId="30" fillId="35" borderId="0" xfId="2" applyFont="1" applyFill="1" applyAlignment="1">
      <alignment horizontal="left" vertical="center" indent="1"/>
    </xf>
    <xf numFmtId="0" fontId="27" fillId="35" borderId="0" xfId="2" applyFont="1" applyFill="1" applyAlignment="1">
      <alignment horizontal="left" vertical="center" indent="1"/>
    </xf>
    <xf numFmtId="6" fontId="37" fillId="35" borderId="0" xfId="0" applyNumberFormat="1" applyFont="1" applyFill="1" applyBorder="1" applyAlignment="1">
      <alignment horizontal="right" vertical="center" indent="1"/>
    </xf>
    <xf numFmtId="0" fontId="23" fillId="35" borderId="0" xfId="2" applyNumberFormat="1" applyFont="1" applyFill="1" applyBorder="1" applyAlignment="1">
      <alignment horizontal="left" vertical="center" indent="1"/>
    </xf>
    <xf numFmtId="0" fontId="33" fillId="35" borderId="0" xfId="2" applyFont="1" applyFill="1"/>
    <xf numFmtId="0" fontId="30" fillId="35" borderId="0" xfId="2" applyFont="1" applyFill="1" applyBorder="1" applyAlignment="1">
      <alignment horizontal="left" vertical="center" indent="1"/>
    </xf>
    <xf numFmtId="0" fontId="35" fillId="35" borderId="0" xfId="2" applyNumberFormat="1" applyFont="1" applyFill="1" applyBorder="1" applyAlignment="1">
      <alignment horizontal="left" vertical="center" indent="1"/>
    </xf>
    <xf numFmtId="0" fontId="34" fillId="35" borderId="0" xfId="2" applyFont="1" applyFill="1" applyAlignment="1">
      <alignment horizontal="left" vertical="center" indent="1"/>
    </xf>
    <xf numFmtId="0" fontId="38" fillId="35" borderId="0" xfId="2" applyFont="1" applyFill="1" applyAlignment="1">
      <alignment horizontal="left" vertical="center" indent="1"/>
    </xf>
    <xf numFmtId="0" fontId="4" fillId="35" borderId="0" xfId="2" applyFont="1" applyFill="1"/>
    <xf numFmtId="0" fontId="39" fillId="35" borderId="0" xfId="2" applyFont="1" applyFill="1" applyAlignment="1">
      <alignment vertical="center"/>
    </xf>
    <xf numFmtId="0" fontId="41" fillId="0" borderId="20" xfId="0" applyFont="1" applyBorder="1" applyAlignment="1">
      <alignment horizontal="left" vertical="center" indent="1"/>
    </xf>
    <xf numFmtId="14" fontId="41" fillId="0" borderId="20" xfId="0" applyNumberFormat="1" applyFont="1" applyBorder="1" applyAlignment="1">
      <alignment horizontal="left" vertical="center" indent="1"/>
    </xf>
    <xf numFmtId="8" fontId="41" fillId="0" borderId="20" xfId="0" applyNumberFormat="1" applyFont="1" applyBorder="1" applyAlignment="1">
      <alignment horizontal="left" vertical="center" indent="1"/>
    </xf>
    <xf numFmtId="0" fontId="41" fillId="0" borderId="20" xfId="0" applyFont="1" applyBorder="1" applyAlignment="1">
      <alignment horizontal="left" vertical="center" wrapText="1" indent="1"/>
    </xf>
    <xf numFmtId="14" fontId="41" fillId="0" borderId="20" xfId="0" applyNumberFormat="1" applyFont="1" applyBorder="1" applyAlignment="1">
      <alignment horizontal="left" vertical="center" wrapText="1" indent="1"/>
    </xf>
    <xf numFmtId="8" fontId="42" fillId="0" borderId="21" xfId="0" applyNumberFormat="1" applyFont="1" applyBorder="1" applyAlignment="1">
      <alignment horizontal="left" vertical="center" indent="1"/>
    </xf>
    <xf numFmtId="0" fontId="41" fillId="0" borderId="21" xfId="0" applyFont="1" applyBorder="1" applyAlignment="1">
      <alignment horizontal="left" vertical="center" wrapText="1" indent="1"/>
    </xf>
    <xf numFmtId="0" fontId="43" fillId="0" borderId="0" xfId="0" applyFont="1" applyBorder="1" applyAlignment="1">
      <alignment horizontal="left" vertical="center" indent="1"/>
    </xf>
  </cellXfs>
  <cellStyles count="48">
    <cellStyle name="20% - Ênfase1" xfId="25" builtinId="30" customBuiltin="1"/>
    <cellStyle name="20% - Ênfase2" xfId="29" builtinId="34" customBuiltin="1"/>
    <cellStyle name="20% - Ênfase3" xfId="33" builtinId="38" customBuiltin="1"/>
    <cellStyle name="20% - Ênfase4" xfId="37" builtinId="42" customBuiltin="1"/>
    <cellStyle name="20% - Ênfase5" xfId="41" builtinId="46" customBuiltin="1"/>
    <cellStyle name="20% - Ênfase6" xfId="45" builtinId="50" customBuiltin="1"/>
    <cellStyle name="40% - Ênfase1" xfId="26" builtinId="31" customBuiltin="1"/>
    <cellStyle name="40% - Ênfase2" xfId="30" builtinId="35" customBuiltin="1"/>
    <cellStyle name="40% - Ênfase3" xfId="34" builtinId="39" customBuiltin="1"/>
    <cellStyle name="40% - Ênfase4" xfId="38" builtinId="43" customBuiltin="1"/>
    <cellStyle name="40% - Ênfase5" xfId="42" builtinId="47" customBuiltin="1"/>
    <cellStyle name="40% - Ênfase6" xfId="46" builtinId="51" customBuiltin="1"/>
    <cellStyle name="60% - Ênfase1" xfId="27" builtinId="32" customBuiltin="1"/>
    <cellStyle name="60% - Ênfase2" xfId="31" builtinId="36" customBuiltin="1"/>
    <cellStyle name="60% - Ênfase3" xfId="35" builtinId="40" customBuiltin="1"/>
    <cellStyle name="60% - Ênfase4" xfId="39" builtinId="44" customBuiltin="1"/>
    <cellStyle name="60% - Ênfase5" xfId="43" builtinId="48" customBuiltin="1"/>
    <cellStyle name="60% - Ênfase6" xfId="47" builtinId="52" customBuiltin="1"/>
    <cellStyle name="Bom" xfId="12" builtinId="26" customBuiltin="1"/>
    <cellStyle name="Cálculo" xfId="17" builtinId="22" customBuiltin="1"/>
    <cellStyle name="Célula de Verificação" xfId="19" builtinId="23" customBuiltin="1"/>
    <cellStyle name="Célula Vinculada" xfId="18" builtinId="24" customBuiltin="1"/>
    <cellStyle name="Ênfase1" xfId="24" builtinId="29" customBuiltin="1"/>
    <cellStyle name="Ênfase2" xfId="28" builtinId="33" customBuiltin="1"/>
    <cellStyle name="Ênfase3" xfId="32" builtinId="37" customBuiltin="1"/>
    <cellStyle name="Ênfase4" xfId="36" builtinId="41" customBuiltin="1"/>
    <cellStyle name="Ênfase5" xfId="40" builtinId="45" customBuiltin="1"/>
    <cellStyle name="Ênfase6" xfId="44" builtinId="49" customBuiltin="1"/>
    <cellStyle name="Entrada" xfId="15" builtinId="20" customBuiltin="1"/>
    <cellStyle name="Moeda" xfId="1" builtinId="4" customBuiltin="1"/>
    <cellStyle name="Moeda [0]" xfId="5" builtinId="7" customBuiltin="1"/>
    <cellStyle name="Neutro" xfId="14" builtinId="28" customBuiltin="1"/>
    <cellStyle name="Normal" xfId="0" builtinId="0" customBuiltin="1"/>
    <cellStyle name="Normal 2" xfId="2" xr:uid="{DB1841B0-86C0-406E-8B4F-85CD79E20B3B}"/>
    <cellStyle name="Nota" xfId="21" builtinId="10" customBuiltin="1"/>
    <cellStyle name="Porcentagem" xfId="6" builtinId="5" customBuiltin="1"/>
    <cellStyle name="Ruim" xfId="13" builtinId="27" customBuiltin="1"/>
    <cellStyle name="Saída" xfId="16" builtinId="21" customBuiltin="1"/>
    <cellStyle name="Separador de milhares [0]" xfId="4" builtinId="6" customBuiltin="1"/>
    <cellStyle name="Texto de Aviso" xfId="20" builtinId="11" customBuiltin="1"/>
    <cellStyle name="Texto Explicativo" xfId="22" builtinId="53" customBuiltin="1"/>
    <cellStyle name="Título" xfId="7" builtinId="15" customBuiltin="1"/>
    <cellStyle name="Título 1" xfId="8" builtinId="16" customBuiltin="1"/>
    <cellStyle name="Título 2" xfId="9" builtinId="17" customBuiltin="1"/>
    <cellStyle name="Título 3" xfId="10" builtinId="18" customBuiltin="1"/>
    <cellStyle name="Título 4" xfId="11" builtinId="19" customBuiltin="1"/>
    <cellStyle name="Total" xfId="23" builtinId="25" customBuiltin="1"/>
    <cellStyle name="Vírgula" xfId="3" builtinId="3" customBuiltin="1"/>
  </cellStyles>
  <dxfs count="195"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66" formatCode="&quot;R$&quot;\ #,##0.00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9" formatCode="dd/mm/yyyy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ajor"/>
      </font>
      <fill>
        <patternFill patternType="solid">
          <fgColor indexed="64"/>
          <bgColor theme="1" tint="0.249977111117893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7" formatCode="&quot;R$&quot;\ #,##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  <numFmt numFmtId="168" formatCode="m/d/yyyy"/>
      <alignment horizontal="left" vertical="center" textRotation="0" wrapText="0" indent="1" justifyLastLine="0" shrinkToFit="0" readingOrder="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border outline="0">
        <bottom style="thin">
          <color theme="2" tint="-9.9978637043366805E-2"/>
        </bottom>
      </border>
    </dxf>
    <dxf>
      <border outline="0">
        <bottom style="dotted">
          <color theme="2" tint="-9.9978637043366805E-2"/>
        </bottom>
      </border>
    </dxf>
    <dxf>
      <font>
        <strike val="0"/>
        <outline val="0"/>
        <shadow val="0"/>
        <u val="none"/>
        <vertAlign val="baseline"/>
        <name val="Century Gothic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66" formatCode="&quot;R$&quot;\ #,##0.00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9" formatCode="dd/mm/yyyy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ajor"/>
      </font>
      <fill>
        <patternFill patternType="solid">
          <fgColor indexed="64"/>
          <bgColor theme="1" tint="0.249977111117893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7" formatCode="&quot;R$&quot;\ #,##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  <numFmt numFmtId="168" formatCode="m/d/yyyy"/>
      <alignment horizontal="left" vertical="center" textRotation="0" wrapText="0" indent="1" justifyLastLine="0" shrinkToFit="0" readingOrder="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border outline="0">
        <bottom style="thin">
          <color theme="2" tint="-9.9978637043366805E-2"/>
        </bottom>
      </border>
    </dxf>
    <dxf>
      <border outline="0">
        <bottom style="dotted">
          <color theme="2" tint="-9.9978637043366805E-2"/>
        </bottom>
      </border>
    </dxf>
    <dxf>
      <font>
        <strike val="0"/>
        <outline val="0"/>
        <shadow val="0"/>
        <u val="none"/>
        <vertAlign val="baseline"/>
        <name val="Century Gothic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66" formatCode="&quot;R$&quot;\ #,##0.00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9" formatCode="dd/mm/yyyy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ajor"/>
      </font>
      <fill>
        <patternFill patternType="solid">
          <fgColor indexed="64"/>
          <bgColor theme="1" tint="0.249977111117893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7" formatCode="&quot;R$&quot;\ #,##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  <numFmt numFmtId="168" formatCode="m/d/yyyy"/>
      <alignment horizontal="left" vertical="center" textRotation="0" wrapText="0" indent="1" justifyLastLine="0" shrinkToFit="0" readingOrder="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border outline="0">
        <bottom style="thin">
          <color theme="2" tint="-9.9978637043366805E-2"/>
        </bottom>
      </border>
    </dxf>
    <dxf>
      <border outline="0">
        <bottom style="dotted">
          <color theme="2" tint="-9.9978637043366805E-2"/>
        </bottom>
      </border>
    </dxf>
    <dxf>
      <font>
        <strike val="0"/>
        <outline val="0"/>
        <shadow val="0"/>
        <u val="none"/>
        <vertAlign val="baseline"/>
        <name val="Century Gothic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66" formatCode="&quot;R$&quot;\ #,##0.00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9" formatCode="dd/mm/yyyy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ajor"/>
      </font>
      <fill>
        <patternFill patternType="solid">
          <fgColor indexed="64"/>
          <bgColor theme="1" tint="0.249977111117893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7" formatCode="&quot;R$&quot;\ #,##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  <numFmt numFmtId="168" formatCode="m/d/yyyy"/>
      <alignment horizontal="left" vertical="center" textRotation="0" wrapText="0" indent="1" justifyLastLine="0" shrinkToFit="0" readingOrder="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border outline="0">
        <bottom style="thin">
          <color theme="2" tint="-9.9978637043366805E-2"/>
        </bottom>
      </border>
    </dxf>
    <dxf>
      <border outline="0">
        <bottom style="dotted">
          <color theme="2" tint="-9.9978637043366805E-2"/>
        </bottom>
      </border>
    </dxf>
    <dxf>
      <font>
        <strike val="0"/>
        <outline val="0"/>
        <shadow val="0"/>
        <u val="none"/>
        <vertAlign val="baseline"/>
        <name val="Century Gothic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66" formatCode="&quot;R$&quot;\ #,##0.00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9" formatCode="dd/mm/yyyy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ajor"/>
      </font>
      <fill>
        <patternFill patternType="solid">
          <fgColor indexed="64"/>
          <bgColor theme="1" tint="0.249977111117893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7" formatCode="&quot;R$&quot;\ #,##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  <numFmt numFmtId="168" formatCode="m/d/yyyy"/>
      <alignment horizontal="left" vertical="center" textRotation="0" wrapText="0" indent="1" justifyLastLine="0" shrinkToFit="0" readingOrder="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border outline="0">
        <bottom style="thin">
          <color theme="2" tint="-9.9978637043366805E-2"/>
        </bottom>
      </border>
    </dxf>
    <dxf>
      <border outline="0">
        <bottom style="dotted">
          <color theme="2" tint="-9.9978637043366805E-2"/>
        </bottom>
      </border>
    </dxf>
    <dxf>
      <font>
        <strike val="0"/>
        <outline val="0"/>
        <shadow val="0"/>
        <u val="none"/>
        <vertAlign val="baseline"/>
        <name val="Century Gothic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66" formatCode="&quot;R$&quot;\ #,##0.00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9" formatCode="dd/mm/yyyy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ajor"/>
      </font>
      <fill>
        <patternFill patternType="solid">
          <fgColor indexed="64"/>
          <bgColor theme="1" tint="0.249977111117893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7" formatCode="&quot;R$&quot;\ #,##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  <numFmt numFmtId="168" formatCode="m/d/yyyy"/>
      <alignment horizontal="left" vertical="center" textRotation="0" wrapText="0" indent="1" justifyLastLine="0" shrinkToFit="0" readingOrder="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border outline="0">
        <bottom style="thin">
          <color theme="2" tint="-9.9978637043366805E-2"/>
        </bottom>
      </border>
    </dxf>
    <dxf>
      <border outline="0">
        <bottom style="dotted">
          <color theme="2" tint="-9.9978637043366805E-2"/>
        </bottom>
      </border>
    </dxf>
    <dxf>
      <font>
        <strike val="0"/>
        <outline val="0"/>
        <shadow val="0"/>
        <u val="none"/>
        <vertAlign val="baseline"/>
        <name val="Century Gothic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66" formatCode="&quot;R$&quot;\ #,##0.00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9" formatCode="dd/mm/yyyy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ajor"/>
      </font>
      <fill>
        <patternFill patternType="solid">
          <fgColor indexed="64"/>
          <bgColor theme="1" tint="0.249977111117893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7" formatCode="&quot;R$&quot;\ #,##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  <numFmt numFmtId="168" formatCode="m/d/yyyy"/>
      <alignment horizontal="left" vertical="center" textRotation="0" wrapText="0" indent="1" justifyLastLine="0" shrinkToFit="0" readingOrder="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border outline="0">
        <bottom style="thin">
          <color theme="2" tint="-9.9978637043366805E-2"/>
        </bottom>
      </border>
    </dxf>
    <dxf>
      <border outline="0">
        <bottom style="dotted">
          <color theme="2" tint="-9.9978637043366805E-2"/>
        </bottom>
      </border>
    </dxf>
    <dxf>
      <font>
        <strike val="0"/>
        <outline val="0"/>
        <shadow val="0"/>
        <u val="none"/>
        <vertAlign val="baseline"/>
        <name val="Century Gothic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66" formatCode="&quot;R$&quot;\ #,##0.00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9" formatCode="dd/mm/yyyy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ajor"/>
      </font>
      <fill>
        <patternFill patternType="solid">
          <fgColor indexed="64"/>
          <bgColor theme="1" tint="0.249977111117893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7" formatCode="&quot;R$&quot;\ #,##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  <numFmt numFmtId="168" formatCode="m/d/yyyy"/>
      <alignment horizontal="left" vertical="center" textRotation="0" wrapText="0" indent="1" justifyLastLine="0" shrinkToFit="0" readingOrder="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border outline="0">
        <bottom style="thin">
          <color theme="2" tint="-9.9978637043366805E-2"/>
        </bottom>
      </border>
    </dxf>
    <dxf>
      <border outline="0">
        <bottom style="dotted">
          <color theme="2" tint="-9.9978637043366805E-2"/>
        </bottom>
      </border>
    </dxf>
    <dxf>
      <font>
        <strike val="0"/>
        <outline val="0"/>
        <shadow val="0"/>
        <u val="none"/>
        <vertAlign val="baseline"/>
        <name val="Century Gothic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66" formatCode="&quot;R$&quot;\ #,##0.00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9" formatCode="dd/mm/yyyy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ajor"/>
      </font>
      <fill>
        <patternFill patternType="solid">
          <fgColor indexed="64"/>
          <bgColor theme="1" tint="0.249977111117893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7" formatCode="&quot;R$&quot;\ #,##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  <numFmt numFmtId="168" formatCode="m/d/yyyy"/>
      <alignment horizontal="left" vertical="center" textRotation="0" wrapText="0" indent="1" justifyLastLine="0" shrinkToFit="0" readingOrder="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border outline="0">
        <bottom style="thin">
          <color theme="2" tint="-9.9978637043366805E-2"/>
        </bottom>
      </border>
    </dxf>
    <dxf>
      <border outline="0">
        <bottom style="dotted">
          <color theme="2" tint="-9.9978637043366805E-2"/>
        </bottom>
      </border>
    </dxf>
    <dxf>
      <font>
        <strike val="0"/>
        <outline val="0"/>
        <shadow val="0"/>
        <u val="none"/>
        <vertAlign val="baseline"/>
        <name val="Century Gothic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66" formatCode="&quot;R$&quot;\ #,##0.00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9" formatCode="dd/mm/yyyy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ajor"/>
      </font>
      <fill>
        <patternFill patternType="solid">
          <fgColor indexed="64"/>
          <bgColor theme="1" tint="0.249977111117893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7" formatCode="&quot;R$&quot;\ #,##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  <numFmt numFmtId="168" formatCode="m/d/yyyy"/>
      <alignment horizontal="left" vertical="center" textRotation="0" wrapText="0" indent="1" justifyLastLine="0" shrinkToFit="0" readingOrder="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border outline="0">
        <bottom style="thin">
          <color theme="2" tint="-9.9978637043366805E-2"/>
        </bottom>
      </border>
    </dxf>
    <dxf>
      <border outline="0">
        <bottom style="dotted">
          <color theme="2" tint="-9.9978637043366805E-2"/>
        </bottom>
      </border>
    </dxf>
    <dxf>
      <font>
        <strike val="0"/>
        <outline val="0"/>
        <shadow val="0"/>
        <u val="none"/>
        <vertAlign val="baseline"/>
        <name val="Century Gothic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66" formatCode="&quot;R$&quot;\ #,##0.00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9" formatCode="dd/mm/yyyy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ajor"/>
      </font>
      <fill>
        <patternFill patternType="solid">
          <fgColor indexed="64"/>
          <bgColor theme="1" tint="0.249977111117893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7" formatCode="&quot;R$&quot;\ #,##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  <numFmt numFmtId="168" formatCode="m/d/yyyy"/>
      <alignment horizontal="left" vertical="center" textRotation="0" wrapText="0" indent="1" justifyLastLine="0" shrinkToFit="0" readingOrder="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border outline="0">
        <bottom style="thin">
          <color theme="2" tint="-9.9978637043366805E-2"/>
        </bottom>
      </border>
    </dxf>
    <dxf>
      <border outline="0">
        <bottom style="dotted">
          <color theme="2" tint="-9.9978637043366805E-2"/>
        </bottom>
      </border>
    </dxf>
    <dxf>
      <font>
        <strike val="0"/>
        <outline val="0"/>
        <shadow val="0"/>
        <u val="none"/>
        <vertAlign val="baseline"/>
        <name val="Century Gothic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66" formatCode="&quot;R$&quot;\ #,##0.00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numFmt numFmtId="19" formatCode="dd/mm/yyyy"/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0"/>
        <name val="Century Gothic"/>
        <family val="2"/>
        <scheme val="minor"/>
      </font>
      <alignment horizontal="left" textRotation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major"/>
      </font>
      <fill>
        <patternFill patternType="solid">
          <fgColor indexed="64"/>
          <bgColor theme="1" tint="0.249977111117893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7" formatCode="&quot;R$&quot;\ #,##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  <numFmt numFmtId="168" formatCode="m/d/yyyy"/>
      <alignment horizontal="left" vertical="center" textRotation="0" wrapText="0" indent="1" justifyLastLine="0" shrinkToFit="0" readingOrder="0"/>
      <border diagonalUp="0" diagonalDown="0">
        <left/>
        <right/>
        <top/>
        <bottom style="dotted">
          <color theme="2" tint="-9.9978637043366805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border outline="0">
        <bottom style="thin">
          <color theme="2" tint="-9.9978637043366805E-2"/>
        </bottom>
      </border>
    </dxf>
    <dxf>
      <border outline="0">
        <bottom style="dotted">
          <color theme="2" tint="-9.9978637043366805E-2"/>
        </bottom>
      </border>
    </dxf>
    <dxf>
      <font>
        <strike val="0"/>
        <outline val="0"/>
        <shadow val="0"/>
        <u val="none"/>
        <vertAlign val="baseline"/>
        <name val="Century Gothic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entury Gothic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left" vertical="center" textRotation="0" wrapText="0" indent="1" justifyLastLine="0" shrinkToFit="0" readingOrder="0"/>
    </dxf>
    <dxf>
      <font>
        <b/>
        <color theme="1"/>
      </font>
      <border>
        <top style="thick">
          <color theme="1"/>
        </top>
        <bottom style="thick">
          <color theme="1"/>
        </bottom>
      </border>
    </dxf>
    <dxf>
      <font>
        <b/>
        <color theme="1"/>
      </font>
      <fill>
        <patternFill>
          <bgColor theme="0" tint="-4.9989318521683403E-2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3743705557422"/>
        </top>
        <bottom style="thick">
          <color theme="1"/>
        </bottom>
        <vertical style="thin">
          <color theme="0" tint="-0.14996795556505021"/>
        </vertical>
        <horizontal style="thin">
          <color theme="0" tint="-0.14993743705557422"/>
        </horizontal>
      </border>
    </dxf>
  </dxfs>
  <tableStyles count="1" defaultTableStyle="TableStyleMedium2" defaultPivotStyle="PivotStyleLight16">
    <tableStyle name="EstiloDeTabelaClara1 2" pivot="0" count="3" xr9:uid="{62B1F603-8831-E749-B41F-4749BF1CAF69}">
      <tableStyleElement type="wholeTable" dxfId="194"/>
      <tableStyleElement type="headerRow" dxfId="193"/>
      <tableStyleElement type="totalRow" dxfId="19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Janeiro!$C$6</c:f>
              <c:strCache>
                <c:ptCount val="1"/>
                <c:pt idx="0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49E-4B1F-85E0-1CBA53DD5D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49E-4B1F-85E0-1CBA53DD5D4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49E-4B1F-85E0-1CBA53DD5D4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49E-4B1F-85E0-1CBA53DD5D4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49E-4B1F-85E0-1CBA53DD5D4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49E-4B1F-85E0-1CBA53DD5D4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49E-4B1F-85E0-1CBA53DD5D4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49E-4B1F-85E0-1CBA53DD5D4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49E-4B1F-85E0-1CBA53DD5D4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49E-4B1F-85E0-1CBA53DD5D4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Janeiro!AB7:AB16</c:f>
              <c:strCache>
                <c:ptCount val="3"/>
                <c:pt idx="0">
                  <c:v>Produção de Leite</c:v>
                </c:pt>
                <c:pt idx="1">
                  <c:v>Venda de Animais</c:v>
                </c:pt>
                <c:pt idx="2">
                  <c:v>Outros</c:v>
                </c:pt>
              </c:strCache>
            </c:strRef>
          </c:cat>
          <c:val>
            <c:numRef>
              <c:f>Janeiro!AC7:AC16</c:f>
              <c:numCache>
                <c:formatCode>General</c:formatCode>
                <c:ptCount val="10"/>
                <c:pt idx="0">
                  <c:v>14580</c:v>
                </c:pt>
                <c:pt idx="1">
                  <c:v>4200</c:v>
                </c:pt>
                <c:pt idx="2">
                  <c:v>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A4A-43CA-8F89-D88894203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tx>
            <c:strRef>
              <c:f>Janeiro!$C$20</c:f>
              <c:strCache>
                <c:ptCount val="1"/>
                <c:pt idx="0">
                  <c:v>Custo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421-4772-B3B3-7E3E23A2896F}"/>
              </c:ext>
            </c:extLst>
          </c:dPt>
          <c:dPt>
            <c:idx val="1"/>
            <c:bubble3D val="0"/>
            <c:spPr>
              <a:solidFill>
                <a:srgbClr val="9BC2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421-4772-B3B3-7E3E23A2896F}"/>
              </c:ext>
            </c:extLst>
          </c:dPt>
          <c:dPt>
            <c:idx val="2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421-4772-B3B3-7E3E23A2896F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421-4772-B3B3-7E3E23A2896F}"/>
              </c:ext>
            </c:extLst>
          </c:dPt>
          <c:dPt>
            <c:idx val="4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421-4772-B3B3-7E3E23A2896F}"/>
              </c:ext>
            </c:extLst>
          </c:dPt>
          <c:dPt>
            <c:idx val="5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421-4772-B3B3-7E3E23A2896F}"/>
              </c:ext>
            </c:extLst>
          </c:dPt>
          <c:dPt>
            <c:idx val="6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421-4772-B3B3-7E3E23A2896F}"/>
              </c:ext>
            </c:extLst>
          </c:dPt>
          <c:dPt>
            <c:idx val="7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421-4772-B3B3-7E3E23A2896F}"/>
              </c:ext>
            </c:extLst>
          </c:dPt>
          <c:dPt>
            <c:idx val="8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421-4772-B3B3-7E3E23A2896F}"/>
              </c:ext>
            </c:extLst>
          </c:dPt>
          <c:dPt>
            <c:idx val="9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421-4772-B3B3-7E3E23A2896F}"/>
              </c:ext>
            </c:extLst>
          </c:dPt>
          <c:dPt>
            <c:idx val="1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BEFD-4A2D-890A-10863A32282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Janeiro!AB21:AB31</c:f>
              <c:strCache>
                <c:ptCount val="10"/>
                <c:pt idx="0">
                  <c:v>Alimentação</c:v>
                </c:pt>
                <c:pt idx="1">
                  <c:v>Despesas veterinárias</c:v>
                </c:pt>
                <c:pt idx="2">
                  <c:v>Gastos domésticos</c:v>
                </c:pt>
                <c:pt idx="3">
                  <c:v>Transporte</c:v>
                </c:pt>
                <c:pt idx="4">
                  <c:v>Funcionários</c:v>
                </c:pt>
                <c:pt idx="5">
                  <c:v>Animais de estimação</c:v>
                </c:pt>
                <c:pt idx="6">
                  <c:v>Cartão de crédito</c:v>
                </c:pt>
                <c:pt idx="7">
                  <c:v>Assinaturas</c:v>
                </c:pt>
                <c:pt idx="8">
                  <c:v>Outros</c:v>
                </c:pt>
                <c:pt idx="9">
                  <c:v>Gastos Fixos</c:v>
                </c:pt>
              </c:strCache>
            </c:strRef>
          </c:cat>
          <c:val>
            <c:numRef>
              <c:f>Janeiro!AC21:AC31</c:f>
              <c:numCache>
                <c:formatCode>General</c:formatCode>
                <c:ptCount val="11"/>
                <c:pt idx="0">
                  <c:v>3495</c:v>
                </c:pt>
                <c:pt idx="1">
                  <c:v>715</c:v>
                </c:pt>
                <c:pt idx="2">
                  <c:v>745</c:v>
                </c:pt>
                <c:pt idx="3">
                  <c:v>945</c:v>
                </c:pt>
                <c:pt idx="4">
                  <c:v>2280</c:v>
                </c:pt>
                <c:pt idx="5">
                  <c:v>170</c:v>
                </c:pt>
                <c:pt idx="6">
                  <c:v>490</c:v>
                </c:pt>
                <c:pt idx="7">
                  <c:v>115</c:v>
                </c:pt>
                <c:pt idx="8">
                  <c:v>390</c:v>
                </c:pt>
                <c:pt idx="9">
                  <c:v>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4B-4D7D-9B6A-5FFB63F6D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1"/>
          <c:order val="0"/>
          <c:tx>
            <c:strRef>
              <c:f>{"Entrada/Saída"}</c:f>
              <c:strCache>
                <c:ptCount val="1"/>
                <c:pt idx="0">
                  <c:v>Entrada/Saída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1A8-475C-8F63-0B4442F4E92C}"/>
              </c:ext>
            </c:extLst>
          </c:dPt>
          <c:dPt>
            <c:idx val="1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1A8-475C-8F63-0B4442F4E92C}"/>
              </c:ext>
            </c:extLst>
          </c:dPt>
          <c:val>
            <c:numRef>
              <c:f>Janeiro!AG7:AH7</c:f>
              <c:numCache>
                <c:formatCode>"R$"\ #,##0</c:formatCode>
                <c:ptCount val="2"/>
                <c:pt idx="0">
                  <c:v>11525</c:v>
                </c:pt>
                <c:pt idx="1">
                  <c:v>8035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6C8-4D01-9149-72488A236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7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Fevereiro!$C$6</c:f>
              <c:strCache>
                <c:ptCount val="1"/>
                <c:pt idx="0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18D-4809-9C88-38461E306C9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8D-4809-9C88-38461E306C9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18D-4809-9C88-38461E306C9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18D-4809-9C88-38461E306C9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18D-4809-9C88-38461E306C9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18D-4809-9C88-38461E306C9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18D-4809-9C88-38461E306C9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18D-4809-9C88-38461E306C9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18D-4809-9C88-38461E306C9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18D-4809-9C88-38461E306C9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Fevereiro!AB7:AB16</c:f>
              <c:numCache>
                <c:formatCode>General</c:formatCode>
                <c:ptCount val="10"/>
                <c:pt idx="0">
                  <c:v>0</c:v>
                </c:pt>
              </c:numCache>
            </c:numRef>
          </c:cat>
          <c:val>
            <c:numRef>
              <c:f>Fevereiro!AC7:AC16</c:f>
              <c:numCache>
                <c:formatCode>General</c:formatCode>
                <c:ptCount val="10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318D-4809-9C88-38461E306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tx>
            <c:strRef>
              <c:f>Fevereiro!$C$20</c:f>
              <c:strCache>
                <c:ptCount val="1"/>
                <c:pt idx="0">
                  <c:v>Custo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753-4340-8BBE-E163FA0A2E58}"/>
              </c:ext>
            </c:extLst>
          </c:dPt>
          <c:dPt>
            <c:idx val="1"/>
            <c:bubble3D val="0"/>
            <c:spPr>
              <a:solidFill>
                <a:srgbClr val="9BC2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753-4340-8BBE-E163FA0A2E58}"/>
              </c:ext>
            </c:extLst>
          </c:dPt>
          <c:dPt>
            <c:idx val="2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753-4340-8BBE-E163FA0A2E58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753-4340-8BBE-E163FA0A2E58}"/>
              </c:ext>
            </c:extLst>
          </c:dPt>
          <c:dPt>
            <c:idx val="4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753-4340-8BBE-E163FA0A2E58}"/>
              </c:ext>
            </c:extLst>
          </c:dPt>
          <c:dPt>
            <c:idx val="5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753-4340-8BBE-E163FA0A2E58}"/>
              </c:ext>
            </c:extLst>
          </c:dPt>
          <c:dPt>
            <c:idx val="6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753-4340-8BBE-E163FA0A2E58}"/>
              </c:ext>
            </c:extLst>
          </c:dPt>
          <c:dPt>
            <c:idx val="7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753-4340-8BBE-E163FA0A2E58}"/>
              </c:ext>
            </c:extLst>
          </c:dPt>
          <c:dPt>
            <c:idx val="8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753-4340-8BBE-E163FA0A2E58}"/>
              </c:ext>
            </c:extLst>
          </c:dPt>
          <c:dPt>
            <c:idx val="9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753-4340-8BBE-E163FA0A2E58}"/>
              </c:ext>
            </c:extLst>
          </c:dPt>
          <c:dPt>
            <c:idx val="1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8753-4340-8BBE-E163FA0A2E5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Fevereiro!AB21:AB31</c:f>
              <c:strCache>
                <c:ptCount val="1"/>
                <c:pt idx="0">
                  <c:v>Gastos Fixos</c:v>
                </c:pt>
              </c:strCache>
            </c:strRef>
          </c:cat>
          <c:val>
            <c:numRef>
              <c:f>Fevereiro!AC21:AC31</c:f>
              <c:numCache>
                <c:formatCode>General</c:formatCode>
                <c:ptCount val="11"/>
                <c:pt idx="0">
                  <c:v>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753-4340-8BBE-E163FA0A2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Total</c:v>
          </c:tx>
          <c:spPr>
            <a:solidFill>
              <a:srgbClr val="A6A6A6"/>
            </a:solidFill>
          </c:spPr>
          <c:dPt>
            <c:idx val="0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257-4283-AA46-091B86316152}"/>
              </c:ext>
            </c:extLst>
          </c:dPt>
          <c:val>
            <c:numRef>
              <c:f>Fevereiro!AF7</c:f>
              <c:numCache>
                <c:formatCode>"R$"\ 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7-4283-AA46-091B86316152}"/>
            </c:ext>
          </c:extLst>
        </c:ser>
        <c:ser>
          <c:idx val="1"/>
          <c:order val="1"/>
          <c:tx>
            <c:strRef>
              <c:f>{"Entrada/Saída"}</c:f>
              <c:strCache>
                <c:ptCount val="1"/>
                <c:pt idx="0">
                  <c:v>Entrada/Saída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257-4283-AA46-091B86316152}"/>
              </c:ext>
            </c:extLst>
          </c:dPt>
          <c:dPt>
            <c:idx val="1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D257-4283-AA46-091B86316152}"/>
              </c:ext>
            </c:extLst>
          </c:dPt>
          <c:val>
            <c:numRef>
              <c:f>Fevereiro!AG7:AH7</c:f>
              <c:numCache>
                <c:formatCode>"R$"\ #,##0</c:formatCode>
                <c:ptCount val="2"/>
                <c:pt idx="0">
                  <c:v>2180</c:v>
                </c:pt>
                <c:pt idx="1">
                  <c:v>-2180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257-4283-AA46-091B86316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Março!$C$6</c:f>
              <c:strCache>
                <c:ptCount val="1"/>
                <c:pt idx="0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A78-4175-BC95-7D9A4C7A0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A78-4175-BC95-7D9A4C7A0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A78-4175-BC95-7D9A4C7A0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A78-4175-BC95-7D9A4C7A0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A78-4175-BC95-7D9A4C7A0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A78-4175-BC95-7D9A4C7A0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A78-4175-BC95-7D9A4C7A0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A78-4175-BC95-7D9A4C7A0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A78-4175-BC95-7D9A4C7A07D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A78-4175-BC95-7D9A4C7A07D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Março!AB7:AB16</c:f>
              <c:numCache>
                <c:formatCode>General</c:formatCode>
                <c:ptCount val="10"/>
                <c:pt idx="0">
                  <c:v>0</c:v>
                </c:pt>
              </c:numCache>
            </c:numRef>
          </c:cat>
          <c:val>
            <c:numRef>
              <c:f>Março!AC7:AC16</c:f>
              <c:numCache>
                <c:formatCode>General</c:formatCode>
                <c:ptCount val="10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A78-4175-BC95-7D9A4C7A0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tx>
            <c:strRef>
              <c:f>Março!$C$20</c:f>
              <c:strCache>
                <c:ptCount val="1"/>
                <c:pt idx="0">
                  <c:v>Custo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7D2-4993-84C9-174CEA9C7F12}"/>
              </c:ext>
            </c:extLst>
          </c:dPt>
          <c:dPt>
            <c:idx val="1"/>
            <c:bubble3D val="0"/>
            <c:spPr>
              <a:solidFill>
                <a:srgbClr val="9BC2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7D2-4993-84C9-174CEA9C7F12}"/>
              </c:ext>
            </c:extLst>
          </c:dPt>
          <c:dPt>
            <c:idx val="2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7D2-4993-84C9-174CEA9C7F12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7D2-4993-84C9-174CEA9C7F12}"/>
              </c:ext>
            </c:extLst>
          </c:dPt>
          <c:dPt>
            <c:idx val="4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7D2-4993-84C9-174CEA9C7F12}"/>
              </c:ext>
            </c:extLst>
          </c:dPt>
          <c:dPt>
            <c:idx val="5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7D2-4993-84C9-174CEA9C7F12}"/>
              </c:ext>
            </c:extLst>
          </c:dPt>
          <c:dPt>
            <c:idx val="6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7D2-4993-84C9-174CEA9C7F12}"/>
              </c:ext>
            </c:extLst>
          </c:dPt>
          <c:dPt>
            <c:idx val="7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7D2-4993-84C9-174CEA9C7F12}"/>
              </c:ext>
            </c:extLst>
          </c:dPt>
          <c:dPt>
            <c:idx val="8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7D2-4993-84C9-174CEA9C7F12}"/>
              </c:ext>
            </c:extLst>
          </c:dPt>
          <c:dPt>
            <c:idx val="9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7D2-4993-84C9-174CEA9C7F12}"/>
              </c:ext>
            </c:extLst>
          </c:dPt>
          <c:dPt>
            <c:idx val="1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47D2-4993-84C9-174CEA9C7F1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Março!AB21:AB31</c:f>
              <c:strCache>
                <c:ptCount val="1"/>
                <c:pt idx="0">
                  <c:v>Gastos Fixos</c:v>
                </c:pt>
              </c:strCache>
            </c:strRef>
          </c:cat>
          <c:val>
            <c:numRef>
              <c:f>Março!AC21:AC31</c:f>
              <c:numCache>
                <c:formatCode>General</c:formatCode>
                <c:ptCount val="11"/>
                <c:pt idx="0">
                  <c:v>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7D2-4993-84C9-174CEA9C7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Total</c:v>
          </c:tx>
          <c:spPr>
            <a:solidFill>
              <a:srgbClr val="A6A6A6"/>
            </a:solidFill>
          </c:spPr>
          <c:dPt>
            <c:idx val="0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53A-4C1D-9E3A-672C7F12A4D2}"/>
              </c:ext>
            </c:extLst>
          </c:dPt>
          <c:val>
            <c:numRef>
              <c:f>Março!AF7</c:f>
              <c:numCache>
                <c:formatCode>"R$"\ 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3A-4C1D-9E3A-672C7F12A4D2}"/>
            </c:ext>
          </c:extLst>
        </c:ser>
        <c:ser>
          <c:idx val="1"/>
          <c:order val="1"/>
          <c:tx>
            <c:strRef>
              <c:f>{"Entrada/Saída"}</c:f>
              <c:strCache>
                <c:ptCount val="1"/>
                <c:pt idx="0">
                  <c:v>Entrada/Saída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53A-4C1D-9E3A-672C7F12A4D2}"/>
              </c:ext>
            </c:extLst>
          </c:dPt>
          <c:dPt>
            <c:idx val="1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553A-4C1D-9E3A-672C7F12A4D2}"/>
              </c:ext>
            </c:extLst>
          </c:dPt>
          <c:val>
            <c:numRef>
              <c:f>Março!AG7:AH7</c:f>
              <c:numCache>
                <c:formatCode>"R$"\ #,##0</c:formatCode>
                <c:ptCount val="2"/>
                <c:pt idx="0">
                  <c:v>2180</c:v>
                </c:pt>
                <c:pt idx="1">
                  <c:v>-2180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A-4C1D-9E3A-672C7F12A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Abril!$C$6</c:f>
              <c:strCache>
                <c:ptCount val="1"/>
                <c:pt idx="0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E75-4A26-8049-9AAF6FEB74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E75-4A26-8049-9AAF6FEB74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E75-4A26-8049-9AAF6FEB746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E75-4A26-8049-9AAF6FEB74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E75-4A26-8049-9AAF6FEB746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E75-4A26-8049-9AAF6FEB746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E75-4A26-8049-9AAF6FEB746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E75-4A26-8049-9AAF6FEB746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E75-4A26-8049-9AAF6FEB746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E75-4A26-8049-9AAF6FEB74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Abril!AB7:AB16</c:f>
              <c:numCache>
                <c:formatCode>General</c:formatCode>
                <c:ptCount val="10"/>
                <c:pt idx="0">
                  <c:v>0</c:v>
                </c:pt>
              </c:numCache>
            </c:numRef>
          </c:cat>
          <c:val>
            <c:numRef>
              <c:f>Abril!AC7:AC16</c:f>
              <c:numCache>
                <c:formatCode>General</c:formatCode>
                <c:ptCount val="10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3E75-4A26-8049-9AAF6FEB7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tx>
            <c:strRef>
              <c:f>Abril!$C$20</c:f>
              <c:strCache>
                <c:ptCount val="1"/>
                <c:pt idx="0">
                  <c:v>Custo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404-46D3-B69D-DF366837E95A}"/>
              </c:ext>
            </c:extLst>
          </c:dPt>
          <c:dPt>
            <c:idx val="1"/>
            <c:bubble3D val="0"/>
            <c:spPr>
              <a:solidFill>
                <a:srgbClr val="9BC2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404-46D3-B69D-DF366837E95A}"/>
              </c:ext>
            </c:extLst>
          </c:dPt>
          <c:dPt>
            <c:idx val="2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404-46D3-B69D-DF366837E95A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404-46D3-B69D-DF366837E95A}"/>
              </c:ext>
            </c:extLst>
          </c:dPt>
          <c:dPt>
            <c:idx val="4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404-46D3-B69D-DF366837E95A}"/>
              </c:ext>
            </c:extLst>
          </c:dPt>
          <c:dPt>
            <c:idx val="5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404-46D3-B69D-DF366837E95A}"/>
              </c:ext>
            </c:extLst>
          </c:dPt>
          <c:dPt>
            <c:idx val="6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404-46D3-B69D-DF366837E95A}"/>
              </c:ext>
            </c:extLst>
          </c:dPt>
          <c:dPt>
            <c:idx val="7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404-46D3-B69D-DF366837E95A}"/>
              </c:ext>
            </c:extLst>
          </c:dPt>
          <c:dPt>
            <c:idx val="8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404-46D3-B69D-DF366837E95A}"/>
              </c:ext>
            </c:extLst>
          </c:dPt>
          <c:dPt>
            <c:idx val="9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1404-46D3-B69D-DF366837E95A}"/>
              </c:ext>
            </c:extLst>
          </c:dPt>
          <c:dPt>
            <c:idx val="1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1404-46D3-B69D-DF366837E9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Abril!AB21:AB31</c:f>
              <c:strCache>
                <c:ptCount val="1"/>
                <c:pt idx="0">
                  <c:v>Gastos Fixos</c:v>
                </c:pt>
              </c:strCache>
            </c:strRef>
          </c:cat>
          <c:val>
            <c:numRef>
              <c:f>Abril!AC21:AC31</c:f>
              <c:numCache>
                <c:formatCode>General</c:formatCode>
                <c:ptCount val="11"/>
                <c:pt idx="0">
                  <c:v>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404-46D3-B69D-DF366837E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Total</c:v>
          </c:tx>
          <c:spPr>
            <a:solidFill>
              <a:srgbClr val="A6A6A6"/>
            </a:solidFill>
          </c:spPr>
          <c:dPt>
            <c:idx val="0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1B4-4299-A357-A3F52B3EBD9D}"/>
              </c:ext>
            </c:extLst>
          </c:dPt>
          <c:val>
            <c:numRef>
              <c:f>Abril!AF7</c:f>
              <c:numCache>
                <c:formatCode>"R$"\ 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B4-4299-A357-A3F52B3EBD9D}"/>
            </c:ext>
          </c:extLst>
        </c:ser>
        <c:ser>
          <c:idx val="1"/>
          <c:order val="1"/>
          <c:tx>
            <c:strRef>
              <c:f>{"Entrada/Saída"}</c:f>
              <c:strCache>
                <c:ptCount val="1"/>
                <c:pt idx="0">
                  <c:v>Entrada/Saída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1B4-4299-A357-A3F52B3EBD9D}"/>
              </c:ext>
            </c:extLst>
          </c:dPt>
          <c:dPt>
            <c:idx val="1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1B4-4299-A357-A3F52B3EBD9D}"/>
              </c:ext>
            </c:extLst>
          </c:dPt>
          <c:val>
            <c:numRef>
              <c:f>Abril!AG7:AH7</c:f>
              <c:numCache>
                <c:formatCode>"R$"\ #,##0</c:formatCode>
                <c:ptCount val="2"/>
                <c:pt idx="0">
                  <c:v>2180</c:v>
                </c:pt>
                <c:pt idx="1">
                  <c:v>-2180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1B4-4299-A357-A3F52B3EB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Maio!$C$6</c:f>
              <c:strCache>
                <c:ptCount val="1"/>
                <c:pt idx="0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1D8-4A60-A20D-76BB574F8E8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1D8-4A60-A20D-76BB574F8E8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1D8-4A60-A20D-76BB574F8E8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1D8-4A60-A20D-76BB574F8E8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1D8-4A60-A20D-76BB574F8E8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1D8-4A60-A20D-76BB574F8E8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1D8-4A60-A20D-76BB574F8E8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1D8-4A60-A20D-76BB574F8E8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1D8-4A60-A20D-76BB574F8E8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1D8-4A60-A20D-76BB574F8E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Maio!AB7:AB16</c:f>
              <c:numCache>
                <c:formatCode>General</c:formatCode>
                <c:ptCount val="10"/>
                <c:pt idx="0">
                  <c:v>0</c:v>
                </c:pt>
              </c:numCache>
            </c:numRef>
          </c:cat>
          <c:val>
            <c:numRef>
              <c:f>Maio!AC7:AC16</c:f>
              <c:numCache>
                <c:formatCode>General</c:formatCode>
                <c:ptCount val="10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1D8-4A60-A20D-76BB574F8E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tx>
            <c:strRef>
              <c:f>Maio!$C$20</c:f>
              <c:strCache>
                <c:ptCount val="1"/>
                <c:pt idx="0">
                  <c:v>Custo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AEB-4350-8A24-D58A60054F38}"/>
              </c:ext>
            </c:extLst>
          </c:dPt>
          <c:dPt>
            <c:idx val="1"/>
            <c:bubble3D val="0"/>
            <c:spPr>
              <a:solidFill>
                <a:srgbClr val="9BC2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AEB-4350-8A24-D58A60054F38}"/>
              </c:ext>
            </c:extLst>
          </c:dPt>
          <c:dPt>
            <c:idx val="2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AEB-4350-8A24-D58A60054F38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AEB-4350-8A24-D58A60054F38}"/>
              </c:ext>
            </c:extLst>
          </c:dPt>
          <c:dPt>
            <c:idx val="4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AEB-4350-8A24-D58A60054F38}"/>
              </c:ext>
            </c:extLst>
          </c:dPt>
          <c:dPt>
            <c:idx val="5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AEB-4350-8A24-D58A60054F38}"/>
              </c:ext>
            </c:extLst>
          </c:dPt>
          <c:dPt>
            <c:idx val="6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AEB-4350-8A24-D58A60054F38}"/>
              </c:ext>
            </c:extLst>
          </c:dPt>
          <c:dPt>
            <c:idx val="7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AEB-4350-8A24-D58A60054F38}"/>
              </c:ext>
            </c:extLst>
          </c:dPt>
          <c:dPt>
            <c:idx val="8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AEB-4350-8A24-D58A60054F38}"/>
              </c:ext>
            </c:extLst>
          </c:dPt>
          <c:dPt>
            <c:idx val="9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AEB-4350-8A24-D58A60054F38}"/>
              </c:ext>
            </c:extLst>
          </c:dPt>
          <c:dPt>
            <c:idx val="1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AEB-4350-8A24-D58A60054F3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Maio!AB21:AB31</c:f>
              <c:strCache>
                <c:ptCount val="1"/>
                <c:pt idx="0">
                  <c:v>Gastos Fixos</c:v>
                </c:pt>
              </c:strCache>
            </c:strRef>
          </c:cat>
          <c:val>
            <c:numRef>
              <c:f>Maio!AC21:AC31</c:f>
              <c:numCache>
                <c:formatCode>General</c:formatCode>
                <c:ptCount val="11"/>
                <c:pt idx="0">
                  <c:v>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EB-4350-8A24-D58A60054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Total</c:v>
          </c:tx>
          <c:spPr>
            <a:solidFill>
              <a:srgbClr val="A6A6A6"/>
            </a:solidFill>
          </c:spPr>
          <c:dPt>
            <c:idx val="0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EB-4FDE-B74A-4DD1609EF815}"/>
              </c:ext>
            </c:extLst>
          </c:dPt>
          <c:val>
            <c:numRef>
              <c:f>Maio!AF7</c:f>
              <c:numCache>
                <c:formatCode>"R$"\ 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EB-4FDE-B74A-4DD1609EF815}"/>
            </c:ext>
          </c:extLst>
        </c:ser>
        <c:ser>
          <c:idx val="1"/>
          <c:order val="1"/>
          <c:tx>
            <c:strRef>
              <c:f>{"Entrada/Saída"}</c:f>
              <c:strCache>
                <c:ptCount val="1"/>
                <c:pt idx="0">
                  <c:v>Entrada/Saída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8EB-4FDE-B74A-4DD1609EF815}"/>
              </c:ext>
            </c:extLst>
          </c:dPt>
          <c:dPt>
            <c:idx val="1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38EB-4FDE-B74A-4DD1609EF815}"/>
              </c:ext>
            </c:extLst>
          </c:dPt>
          <c:val>
            <c:numRef>
              <c:f>Maio!AG7:AH7</c:f>
              <c:numCache>
                <c:formatCode>"R$"\ #,##0</c:formatCode>
                <c:ptCount val="2"/>
                <c:pt idx="0">
                  <c:v>2180</c:v>
                </c:pt>
                <c:pt idx="1">
                  <c:v>-2180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8EB-4FDE-B74A-4DD1609EF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Junho!$C$6</c:f>
              <c:strCache>
                <c:ptCount val="1"/>
                <c:pt idx="0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1F-4842-B4AD-4B5160B387E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1F-4842-B4AD-4B5160B387E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1F-4842-B4AD-4B5160B387E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1F-4842-B4AD-4B5160B387E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1F-4842-B4AD-4B5160B387E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41F-4842-B4AD-4B5160B387E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41F-4842-B4AD-4B5160B387E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41F-4842-B4AD-4B5160B387E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41F-4842-B4AD-4B5160B387E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41F-4842-B4AD-4B5160B387E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Junho!AB7:AB16</c:f>
              <c:numCache>
                <c:formatCode>General</c:formatCode>
                <c:ptCount val="10"/>
                <c:pt idx="0">
                  <c:v>0</c:v>
                </c:pt>
              </c:numCache>
            </c:numRef>
          </c:cat>
          <c:val>
            <c:numRef>
              <c:f>Junho!AC7:AC16</c:f>
              <c:numCache>
                <c:formatCode>General</c:formatCode>
                <c:ptCount val="10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41F-4842-B4AD-4B5160B38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tx>
            <c:strRef>
              <c:f>Junho!$C$20</c:f>
              <c:strCache>
                <c:ptCount val="1"/>
                <c:pt idx="0">
                  <c:v>Custo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292-4FEA-8B74-93CFD6E484AB}"/>
              </c:ext>
            </c:extLst>
          </c:dPt>
          <c:dPt>
            <c:idx val="1"/>
            <c:bubble3D val="0"/>
            <c:spPr>
              <a:solidFill>
                <a:srgbClr val="9BC2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292-4FEA-8B74-93CFD6E484AB}"/>
              </c:ext>
            </c:extLst>
          </c:dPt>
          <c:dPt>
            <c:idx val="2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292-4FEA-8B74-93CFD6E484AB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292-4FEA-8B74-93CFD6E484AB}"/>
              </c:ext>
            </c:extLst>
          </c:dPt>
          <c:dPt>
            <c:idx val="4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292-4FEA-8B74-93CFD6E484AB}"/>
              </c:ext>
            </c:extLst>
          </c:dPt>
          <c:dPt>
            <c:idx val="5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292-4FEA-8B74-93CFD6E484AB}"/>
              </c:ext>
            </c:extLst>
          </c:dPt>
          <c:dPt>
            <c:idx val="6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292-4FEA-8B74-93CFD6E484AB}"/>
              </c:ext>
            </c:extLst>
          </c:dPt>
          <c:dPt>
            <c:idx val="7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292-4FEA-8B74-93CFD6E484AB}"/>
              </c:ext>
            </c:extLst>
          </c:dPt>
          <c:dPt>
            <c:idx val="8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292-4FEA-8B74-93CFD6E484AB}"/>
              </c:ext>
            </c:extLst>
          </c:dPt>
          <c:dPt>
            <c:idx val="9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292-4FEA-8B74-93CFD6E484AB}"/>
              </c:ext>
            </c:extLst>
          </c:dPt>
          <c:dPt>
            <c:idx val="1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E292-4FEA-8B74-93CFD6E484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Junho!AB21:AB31</c:f>
              <c:strCache>
                <c:ptCount val="1"/>
                <c:pt idx="0">
                  <c:v>Gastos Fixos</c:v>
                </c:pt>
              </c:strCache>
            </c:strRef>
          </c:cat>
          <c:val>
            <c:numRef>
              <c:f>Junho!AC21:AC31</c:f>
              <c:numCache>
                <c:formatCode>General</c:formatCode>
                <c:ptCount val="11"/>
                <c:pt idx="0">
                  <c:v>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292-4FEA-8B74-93CFD6E48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Total</c:v>
          </c:tx>
          <c:spPr>
            <a:solidFill>
              <a:srgbClr val="A6A6A6"/>
            </a:solidFill>
          </c:spPr>
          <c:dPt>
            <c:idx val="0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61-4E06-BC2E-1D520314961C}"/>
              </c:ext>
            </c:extLst>
          </c:dPt>
          <c:val>
            <c:numRef>
              <c:f>Junho!AF7</c:f>
              <c:numCache>
                <c:formatCode>"R$"\ 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61-4E06-BC2E-1D520314961C}"/>
            </c:ext>
          </c:extLst>
        </c:ser>
        <c:ser>
          <c:idx val="1"/>
          <c:order val="1"/>
          <c:tx>
            <c:strRef>
              <c:f>{"Entrada/Saída"}</c:f>
              <c:strCache>
                <c:ptCount val="1"/>
                <c:pt idx="0">
                  <c:v>Entrada/Saída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861-4E06-BC2E-1D520314961C}"/>
              </c:ext>
            </c:extLst>
          </c:dPt>
          <c:dPt>
            <c:idx val="1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3861-4E06-BC2E-1D520314961C}"/>
              </c:ext>
            </c:extLst>
          </c:dPt>
          <c:val>
            <c:numRef>
              <c:f>Junho!AG7:AH7</c:f>
              <c:numCache>
                <c:formatCode>"R$"\ #,##0</c:formatCode>
                <c:ptCount val="2"/>
                <c:pt idx="0">
                  <c:v>2180</c:v>
                </c:pt>
                <c:pt idx="1">
                  <c:v>-2180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861-4E06-BC2E-1D5203149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Julho!$C$6</c:f>
              <c:strCache>
                <c:ptCount val="1"/>
                <c:pt idx="0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C3E-4BA8-961C-6CD09C60EE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C3E-4BA8-961C-6CD09C60EE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C3E-4BA8-961C-6CD09C60EE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C3E-4BA8-961C-6CD09C60EE3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C3E-4BA8-961C-6CD09C60EE3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C3E-4BA8-961C-6CD09C60EE3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C3E-4BA8-961C-6CD09C60EE3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C3E-4BA8-961C-6CD09C60EE3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C3E-4BA8-961C-6CD09C60EE3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C3E-4BA8-961C-6CD09C60EE3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Julho!AB7:AB16</c:f>
              <c:numCache>
                <c:formatCode>General</c:formatCode>
                <c:ptCount val="10"/>
                <c:pt idx="0">
                  <c:v>0</c:v>
                </c:pt>
              </c:numCache>
            </c:numRef>
          </c:cat>
          <c:val>
            <c:numRef>
              <c:f>Julho!AC7:AC16</c:f>
              <c:numCache>
                <c:formatCode>General</c:formatCode>
                <c:ptCount val="10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C3E-4BA8-961C-6CD09C60EE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tx>
            <c:strRef>
              <c:f>Julho!$C$20</c:f>
              <c:strCache>
                <c:ptCount val="1"/>
                <c:pt idx="0">
                  <c:v>Custo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998-4B2B-BBF5-0F5D4678F042}"/>
              </c:ext>
            </c:extLst>
          </c:dPt>
          <c:dPt>
            <c:idx val="1"/>
            <c:bubble3D val="0"/>
            <c:spPr>
              <a:solidFill>
                <a:srgbClr val="9BC2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998-4B2B-BBF5-0F5D4678F042}"/>
              </c:ext>
            </c:extLst>
          </c:dPt>
          <c:dPt>
            <c:idx val="2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998-4B2B-BBF5-0F5D4678F042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998-4B2B-BBF5-0F5D4678F042}"/>
              </c:ext>
            </c:extLst>
          </c:dPt>
          <c:dPt>
            <c:idx val="4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998-4B2B-BBF5-0F5D4678F042}"/>
              </c:ext>
            </c:extLst>
          </c:dPt>
          <c:dPt>
            <c:idx val="5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998-4B2B-BBF5-0F5D4678F042}"/>
              </c:ext>
            </c:extLst>
          </c:dPt>
          <c:dPt>
            <c:idx val="6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998-4B2B-BBF5-0F5D4678F042}"/>
              </c:ext>
            </c:extLst>
          </c:dPt>
          <c:dPt>
            <c:idx val="7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998-4B2B-BBF5-0F5D4678F042}"/>
              </c:ext>
            </c:extLst>
          </c:dPt>
          <c:dPt>
            <c:idx val="8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998-4B2B-BBF5-0F5D4678F042}"/>
              </c:ext>
            </c:extLst>
          </c:dPt>
          <c:dPt>
            <c:idx val="9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998-4B2B-BBF5-0F5D4678F042}"/>
              </c:ext>
            </c:extLst>
          </c:dPt>
          <c:dPt>
            <c:idx val="1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998-4B2B-BBF5-0F5D4678F04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Julho!AB21:AB31</c:f>
              <c:strCache>
                <c:ptCount val="1"/>
                <c:pt idx="0">
                  <c:v>Gastos Fixos</c:v>
                </c:pt>
              </c:strCache>
            </c:strRef>
          </c:cat>
          <c:val>
            <c:numRef>
              <c:f>Julho!AC21:AC31</c:f>
              <c:numCache>
                <c:formatCode>General</c:formatCode>
                <c:ptCount val="11"/>
                <c:pt idx="0">
                  <c:v>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98-4B2B-BBF5-0F5D4678F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Total</c:v>
          </c:tx>
          <c:spPr>
            <a:solidFill>
              <a:srgbClr val="A6A6A6"/>
            </a:solidFill>
          </c:spPr>
          <c:dPt>
            <c:idx val="0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8EB-4DB3-851B-365CB20018CA}"/>
              </c:ext>
            </c:extLst>
          </c:dPt>
          <c:val>
            <c:numRef>
              <c:f>Julho!AF7</c:f>
              <c:numCache>
                <c:formatCode>"R$"\ 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EB-4DB3-851B-365CB20018CA}"/>
            </c:ext>
          </c:extLst>
        </c:ser>
        <c:ser>
          <c:idx val="1"/>
          <c:order val="1"/>
          <c:tx>
            <c:strRef>
              <c:f>{"Entrada/Saída"}</c:f>
              <c:strCache>
                <c:ptCount val="1"/>
                <c:pt idx="0">
                  <c:v>Entrada/Saída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8EB-4DB3-851B-365CB20018CA}"/>
              </c:ext>
            </c:extLst>
          </c:dPt>
          <c:dPt>
            <c:idx val="1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A8EB-4DB3-851B-365CB20018CA}"/>
              </c:ext>
            </c:extLst>
          </c:dPt>
          <c:val>
            <c:numRef>
              <c:f>Julho!AG7:AH7</c:f>
              <c:numCache>
                <c:formatCode>"R$"\ #,##0</c:formatCode>
                <c:ptCount val="2"/>
                <c:pt idx="0">
                  <c:v>2180</c:v>
                </c:pt>
                <c:pt idx="1">
                  <c:v>-2180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8EB-4DB3-851B-365CB2001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Agosto!$C$6</c:f>
              <c:strCache>
                <c:ptCount val="1"/>
                <c:pt idx="0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2A-4DC2-A79A-A933ED4325B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22A-4DC2-A79A-A933ED4325B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22A-4DC2-A79A-A933ED4325B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22A-4DC2-A79A-A933ED4325B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22A-4DC2-A79A-A933ED4325B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22A-4DC2-A79A-A933ED4325B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22A-4DC2-A79A-A933ED4325B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22A-4DC2-A79A-A933ED4325B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22A-4DC2-A79A-A933ED4325B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422A-4DC2-A79A-A933ED4325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Agosto!AB7:AB16</c:f>
              <c:numCache>
                <c:formatCode>General</c:formatCode>
                <c:ptCount val="10"/>
                <c:pt idx="0">
                  <c:v>0</c:v>
                </c:pt>
              </c:numCache>
            </c:numRef>
          </c:cat>
          <c:val>
            <c:numRef>
              <c:f>Agosto!AC7:AC16</c:f>
              <c:numCache>
                <c:formatCode>General</c:formatCode>
                <c:ptCount val="10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22A-4DC2-A79A-A933ED4325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tx>
            <c:strRef>
              <c:f>Agosto!$C$20</c:f>
              <c:strCache>
                <c:ptCount val="1"/>
                <c:pt idx="0">
                  <c:v>Custo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560-4FFC-BACF-74BBC9A5B875}"/>
              </c:ext>
            </c:extLst>
          </c:dPt>
          <c:dPt>
            <c:idx val="1"/>
            <c:bubble3D val="0"/>
            <c:spPr>
              <a:solidFill>
                <a:srgbClr val="9BC2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560-4FFC-BACF-74BBC9A5B875}"/>
              </c:ext>
            </c:extLst>
          </c:dPt>
          <c:dPt>
            <c:idx val="2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560-4FFC-BACF-74BBC9A5B875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560-4FFC-BACF-74BBC9A5B875}"/>
              </c:ext>
            </c:extLst>
          </c:dPt>
          <c:dPt>
            <c:idx val="4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560-4FFC-BACF-74BBC9A5B875}"/>
              </c:ext>
            </c:extLst>
          </c:dPt>
          <c:dPt>
            <c:idx val="5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560-4FFC-BACF-74BBC9A5B875}"/>
              </c:ext>
            </c:extLst>
          </c:dPt>
          <c:dPt>
            <c:idx val="6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560-4FFC-BACF-74BBC9A5B875}"/>
              </c:ext>
            </c:extLst>
          </c:dPt>
          <c:dPt>
            <c:idx val="7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560-4FFC-BACF-74BBC9A5B875}"/>
              </c:ext>
            </c:extLst>
          </c:dPt>
          <c:dPt>
            <c:idx val="8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560-4FFC-BACF-74BBC9A5B875}"/>
              </c:ext>
            </c:extLst>
          </c:dPt>
          <c:dPt>
            <c:idx val="9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560-4FFC-BACF-74BBC9A5B875}"/>
              </c:ext>
            </c:extLst>
          </c:dPt>
          <c:dPt>
            <c:idx val="1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E560-4FFC-BACF-74BBC9A5B87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Agosto!AB21:AB31</c:f>
              <c:strCache>
                <c:ptCount val="1"/>
                <c:pt idx="0">
                  <c:v>Gastos Fixos</c:v>
                </c:pt>
              </c:strCache>
            </c:strRef>
          </c:cat>
          <c:val>
            <c:numRef>
              <c:f>Agosto!AC21:AC31</c:f>
              <c:numCache>
                <c:formatCode>General</c:formatCode>
                <c:ptCount val="11"/>
                <c:pt idx="0">
                  <c:v>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560-4FFC-BACF-74BBC9A5B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Total</c:v>
          </c:tx>
          <c:spPr>
            <a:solidFill>
              <a:srgbClr val="A6A6A6"/>
            </a:solidFill>
          </c:spPr>
          <c:dPt>
            <c:idx val="0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A00-4955-9D6D-6FF0E593BEC8}"/>
              </c:ext>
            </c:extLst>
          </c:dPt>
          <c:val>
            <c:numRef>
              <c:f>Agosto!AF7</c:f>
              <c:numCache>
                <c:formatCode>"R$"\ 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00-4955-9D6D-6FF0E593BEC8}"/>
            </c:ext>
          </c:extLst>
        </c:ser>
        <c:ser>
          <c:idx val="1"/>
          <c:order val="1"/>
          <c:tx>
            <c:strRef>
              <c:f>{"Entrada/Saída"}</c:f>
              <c:strCache>
                <c:ptCount val="1"/>
                <c:pt idx="0">
                  <c:v>Entrada/Saída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A00-4955-9D6D-6FF0E593BEC8}"/>
              </c:ext>
            </c:extLst>
          </c:dPt>
          <c:dPt>
            <c:idx val="1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0A00-4955-9D6D-6FF0E593BEC8}"/>
              </c:ext>
            </c:extLst>
          </c:dPt>
          <c:val>
            <c:numRef>
              <c:f>Agosto!AG7:AH7</c:f>
              <c:numCache>
                <c:formatCode>"R$"\ #,##0</c:formatCode>
                <c:ptCount val="2"/>
                <c:pt idx="0">
                  <c:v>2180</c:v>
                </c:pt>
                <c:pt idx="1">
                  <c:v>-2180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A00-4955-9D6D-6FF0E593B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Setembro!$C$6</c:f>
              <c:strCache>
                <c:ptCount val="1"/>
                <c:pt idx="0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BDD-411E-B457-E9421F338CF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BDD-411E-B457-E9421F338CF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BDD-411E-B457-E9421F338CF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BDD-411E-B457-E9421F338CF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BDD-411E-B457-E9421F338CF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BDD-411E-B457-E9421F338CF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BDD-411E-B457-E9421F338CF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BDD-411E-B457-E9421F338CF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BDD-411E-B457-E9421F338CF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BDD-411E-B457-E9421F338C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Setembro!AB7:AB16</c:f>
              <c:numCache>
                <c:formatCode>General</c:formatCode>
                <c:ptCount val="10"/>
                <c:pt idx="0">
                  <c:v>0</c:v>
                </c:pt>
              </c:numCache>
            </c:numRef>
          </c:cat>
          <c:val>
            <c:numRef>
              <c:f>Setembro!AC7:AC16</c:f>
              <c:numCache>
                <c:formatCode>General</c:formatCode>
                <c:ptCount val="10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BDD-411E-B457-E9421F338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tx>
            <c:strRef>
              <c:f>Setembro!$C$20</c:f>
              <c:strCache>
                <c:ptCount val="1"/>
                <c:pt idx="0">
                  <c:v>Custo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114-49F8-BC3C-F64392953375}"/>
              </c:ext>
            </c:extLst>
          </c:dPt>
          <c:dPt>
            <c:idx val="1"/>
            <c:bubble3D val="0"/>
            <c:spPr>
              <a:solidFill>
                <a:srgbClr val="9BC2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114-49F8-BC3C-F64392953375}"/>
              </c:ext>
            </c:extLst>
          </c:dPt>
          <c:dPt>
            <c:idx val="2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114-49F8-BC3C-F64392953375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114-49F8-BC3C-F64392953375}"/>
              </c:ext>
            </c:extLst>
          </c:dPt>
          <c:dPt>
            <c:idx val="4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114-49F8-BC3C-F64392953375}"/>
              </c:ext>
            </c:extLst>
          </c:dPt>
          <c:dPt>
            <c:idx val="5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114-49F8-BC3C-F64392953375}"/>
              </c:ext>
            </c:extLst>
          </c:dPt>
          <c:dPt>
            <c:idx val="6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114-49F8-BC3C-F64392953375}"/>
              </c:ext>
            </c:extLst>
          </c:dPt>
          <c:dPt>
            <c:idx val="7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114-49F8-BC3C-F64392953375}"/>
              </c:ext>
            </c:extLst>
          </c:dPt>
          <c:dPt>
            <c:idx val="8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114-49F8-BC3C-F64392953375}"/>
              </c:ext>
            </c:extLst>
          </c:dPt>
          <c:dPt>
            <c:idx val="9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114-49F8-BC3C-F64392953375}"/>
              </c:ext>
            </c:extLst>
          </c:dPt>
          <c:dPt>
            <c:idx val="1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114-49F8-BC3C-F6439295337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Setembro!AB21:AB31</c:f>
              <c:strCache>
                <c:ptCount val="1"/>
                <c:pt idx="0">
                  <c:v>Gastos Fixos</c:v>
                </c:pt>
              </c:strCache>
            </c:strRef>
          </c:cat>
          <c:val>
            <c:numRef>
              <c:f>Setembro!AC21:AC31</c:f>
              <c:numCache>
                <c:formatCode>General</c:formatCode>
                <c:ptCount val="11"/>
                <c:pt idx="0">
                  <c:v>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114-49F8-BC3C-F643929533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Total</c:v>
          </c:tx>
          <c:spPr>
            <a:solidFill>
              <a:srgbClr val="A6A6A6"/>
            </a:solidFill>
          </c:spPr>
          <c:dPt>
            <c:idx val="0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C85-48A2-B073-353AF562F1DC}"/>
              </c:ext>
            </c:extLst>
          </c:dPt>
          <c:val>
            <c:numRef>
              <c:f>Setembro!AF7</c:f>
              <c:numCache>
                <c:formatCode>"R$"\ 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85-48A2-B073-353AF562F1DC}"/>
            </c:ext>
          </c:extLst>
        </c:ser>
        <c:ser>
          <c:idx val="1"/>
          <c:order val="1"/>
          <c:tx>
            <c:strRef>
              <c:f>{"Entrada/Saída"}</c:f>
              <c:strCache>
                <c:ptCount val="1"/>
                <c:pt idx="0">
                  <c:v>Entrada/Saída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C85-48A2-B073-353AF562F1DC}"/>
              </c:ext>
            </c:extLst>
          </c:dPt>
          <c:dPt>
            <c:idx val="1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C85-48A2-B073-353AF562F1DC}"/>
              </c:ext>
            </c:extLst>
          </c:dPt>
          <c:val>
            <c:numRef>
              <c:f>Setembro!AG7:AH7</c:f>
              <c:numCache>
                <c:formatCode>"R$"\ #,##0</c:formatCode>
                <c:ptCount val="2"/>
                <c:pt idx="0">
                  <c:v>2180</c:v>
                </c:pt>
                <c:pt idx="1">
                  <c:v>-2180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C85-48A2-B073-353AF562F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Outubro!$C$6</c:f>
              <c:strCache>
                <c:ptCount val="1"/>
                <c:pt idx="0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351-4C1C-9E59-D55300747AC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351-4C1C-9E59-D55300747AC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351-4C1C-9E59-D55300747AC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351-4C1C-9E59-D55300747AC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351-4C1C-9E59-D55300747AC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351-4C1C-9E59-D55300747AC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351-4C1C-9E59-D55300747AC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351-4C1C-9E59-D55300747AC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351-4C1C-9E59-D55300747AC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351-4C1C-9E59-D55300747AC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Outubro!AB7:AB16</c:f>
              <c:numCache>
                <c:formatCode>General</c:formatCode>
                <c:ptCount val="10"/>
                <c:pt idx="0">
                  <c:v>0</c:v>
                </c:pt>
              </c:numCache>
            </c:numRef>
          </c:cat>
          <c:val>
            <c:numRef>
              <c:f>Outubro!AC7:AC16</c:f>
              <c:numCache>
                <c:formatCode>General</c:formatCode>
                <c:ptCount val="10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351-4C1C-9E59-D55300747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tx>
            <c:strRef>
              <c:f>Outubro!$C$20</c:f>
              <c:strCache>
                <c:ptCount val="1"/>
                <c:pt idx="0">
                  <c:v>Custo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D46-44A3-8211-4FB46DC23119}"/>
              </c:ext>
            </c:extLst>
          </c:dPt>
          <c:dPt>
            <c:idx val="1"/>
            <c:bubble3D val="0"/>
            <c:spPr>
              <a:solidFill>
                <a:srgbClr val="9BC2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D46-44A3-8211-4FB46DC23119}"/>
              </c:ext>
            </c:extLst>
          </c:dPt>
          <c:dPt>
            <c:idx val="2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D46-44A3-8211-4FB46DC23119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D46-44A3-8211-4FB46DC23119}"/>
              </c:ext>
            </c:extLst>
          </c:dPt>
          <c:dPt>
            <c:idx val="4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D46-44A3-8211-4FB46DC23119}"/>
              </c:ext>
            </c:extLst>
          </c:dPt>
          <c:dPt>
            <c:idx val="5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D46-44A3-8211-4FB46DC23119}"/>
              </c:ext>
            </c:extLst>
          </c:dPt>
          <c:dPt>
            <c:idx val="6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D46-44A3-8211-4FB46DC23119}"/>
              </c:ext>
            </c:extLst>
          </c:dPt>
          <c:dPt>
            <c:idx val="7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D46-44A3-8211-4FB46DC23119}"/>
              </c:ext>
            </c:extLst>
          </c:dPt>
          <c:dPt>
            <c:idx val="8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D46-44A3-8211-4FB46DC23119}"/>
              </c:ext>
            </c:extLst>
          </c:dPt>
          <c:dPt>
            <c:idx val="9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D46-44A3-8211-4FB46DC23119}"/>
              </c:ext>
            </c:extLst>
          </c:dPt>
          <c:dPt>
            <c:idx val="1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ED46-44A3-8211-4FB46DC2311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Outubro!AB21:AB31</c:f>
              <c:strCache>
                <c:ptCount val="1"/>
                <c:pt idx="0">
                  <c:v>Gastos Fixos</c:v>
                </c:pt>
              </c:strCache>
            </c:strRef>
          </c:cat>
          <c:val>
            <c:numRef>
              <c:f>Outubro!AC21:AC31</c:f>
              <c:numCache>
                <c:formatCode>General</c:formatCode>
                <c:ptCount val="11"/>
                <c:pt idx="0">
                  <c:v>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D46-44A3-8211-4FB46DC231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Total</c:v>
          </c:tx>
          <c:spPr>
            <a:solidFill>
              <a:srgbClr val="A6A6A6"/>
            </a:solidFill>
          </c:spPr>
          <c:dPt>
            <c:idx val="0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CA-43E2-9406-2DA6AF25BF45}"/>
              </c:ext>
            </c:extLst>
          </c:dPt>
          <c:val>
            <c:numRef>
              <c:f>Outubro!AF7</c:f>
              <c:numCache>
                <c:formatCode>"R$"\ 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CA-43E2-9406-2DA6AF25BF45}"/>
            </c:ext>
          </c:extLst>
        </c:ser>
        <c:ser>
          <c:idx val="1"/>
          <c:order val="1"/>
          <c:tx>
            <c:strRef>
              <c:f>{"Entrada/Saída"}</c:f>
              <c:strCache>
                <c:ptCount val="1"/>
                <c:pt idx="0">
                  <c:v>Entrada/Saída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2CA-43E2-9406-2DA6AF25BF45}"/>
              </c:ext>
            </c:extLst>
          </c:dPt>
          <c:dPt>
            <c:idx val="1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42CA-43E2-9406-2DA6AF25BF45}"/>
              </c:ext>
            </c:extLst>
          </c:dPt>
          <c:val>
            <c:numRef>
              <c:f>Outubro!AG7:AH7</c:f>
              <c:numCache>
                <c:formatCode>"R$"\ #,##0</c:formatCode>
                <c:ptCount val="2"/>
                <c:pt idx="0">
                  <c:v>2180</c:v>
                </c:pt>
                <c:pt idx="1">
                  <c:v>-2180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CA-43E2-9406-2DA6AF25B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Novembro!$C$6</c:f>
              <c:strCache>
                <c:ptCount val="1"/>
                <c:pt idx="0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7C-4FA5-A24A-AB490902447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7C-4FA5-A24A-AB490902447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7C-4FA5-A24A-AB490902447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C7C-4FA5-A24A-AB490902447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C7C-4FA5-A24A-AB490902447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C7C-4FA5-A24A-AB490902447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C7C-4FA5-A24A-AB490902447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C7C-4FA5-A24A-AB490902447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C7C-4FA5-A24A-AB490902447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C7C-4FA5-A24A-AB490902447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Novembro!AB7:AB16</c:f>
              <c:numCache>
                <c:formatCode>General</c:formatCode>
                <c:ptCount val="10"/>
                <c:pt idx="0">
                  <c:v>0</c:v>
                </c:pt>
              </c:numCache>
            </c:numRef>
          </c:cat>
          <c:val>
            <c:numRef>
              <c:f>Novembro!AC7:AC16</c:f>
              <c:numCache>
                <c:formatCode>General</c:formatCode>
                <c:ptCount val="10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C7C-4FA5-A24A-AB4909024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tx>
            <c:strRef>
              <c:f>Novembro!$C$20</c:f>
              <c:strCache>
                <c:ptCount val="1"/>
                <c:pt idx="0">
                  <c:v>Custo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91C-4B57-A397-E4FB78CDAC4B}"/>
              </c:ext>
            </c:extLst>
          </c:dPt>
          <c:dPt>
            <c:idx val="1"/>
            <c:bubble3D val="0"/>
            <c:spPr>
              <a:solidFill>
                <a:srgbClr val="9BC2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91C-4B57-A397-E4FB78CDAC4B}"/>
              </c:ext>
            </c:extLst>
          </c:dPt>
          <c:dPt>
            <c:idx val="2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1C-4B57-A397-E4FB78CDAC4B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91C-4B57-A397-E4FB78CDAC4B}"/>
              </c:ext>
            </c:extLst>
          </c:dPt>
          <c:dPt>
            <c:idx val="4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91C-4B57-A397-E4FB78CDAC4B}"/>
              </c:ext>
            </c:extLst>
          </c:dPt>
          <c:dPt>
            <c:idx val="5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91C-4B57-A397-E4FB78CDAC4B}"/>
              </c:ext>
            </c:extLst>
          </c:dPt>
          <c:dPt>
            <c:idx val="6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91C-4B57-A397-E4FB78CDAC4B}"/>
              </c:ext>
            </c:extLst>
          </c:dPt>
          <c:dPt>
            <c:idx val="7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91C-4B57-A397-E4FB78CDAC4B}"/>
              </c:ext>
            </c:extLst>
          </c:dPt>
          <c:dPt>
            <c:idx val="8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91C-4B57-A397-E4FB78CDAC4B}"/>
              </c:ext>
            </c:extLst>
          </c:dPt>
          <c:dPt>
            <c:idx val="9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91C-4B57-A397-E4FB78CDAC4B}"/>
              </c:ext>
            </c:extLst>
          </c:dPt>
          <c:dPt>
            <c:idx val="1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91C-4B57-A397-E4FB78CDAC4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Novembro!AB21:AB31</c:f>
              <c:strCache>
                <c:ptCount val="1"/>
                <c:pt idx="0">
                  <c:v>Gastos Fixos</c:v>
                </c:pt>
              </c:strCache>
            </c:strRef>
          </c:cat>
          <c:val>
            <c:numRef>
              <c:f>Novembro!AC21:AC31</c:f>
              <c:numCache>
                <c:formatCode>General</c:formatCode>
                <c:ptCount val="11"/>
                <c:pt idx="0">
                  <c:v>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91C-4B57-A397-E4FB78CD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Total</c:v>
          </c:tx>
          <c:spPr>
            <a:solidFill>
              <a:srgbClr val="A6A6A6"/>
            </a:solidFill>
          </c:spPr>
          <c:dPt>
            <c:idx val="0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A72-4C3F-93D1-BD34C2F97774}"/>
              </c:ext>
            </c:extLst>
          </c:dPt>
          <c:val>
            <c:numRef>
              <c:f>Novembro!AF7</c:f>
              <c:numCache>
                <c:formatCode>"R$"\ 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72-4C3F-93D1-BD34C2F97774}"/>
            </c:ext>
          </c:extLst>
        </c:ser>
        <c:ser>
          <c:idx val="1"/>
          <c:order val="1"/>
          <c:tx>
            <c:strRef>
              <c:f>{"Entrada/Saída"}</c:f>
              <c:strCache>
                <c:ptCount val="1"/>
                <c:pt idx="0">
                  <c:v>Entrada/Saída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A72-4C3F-93D1-BD34C2F97774}"/>
              </c:ext>
            </c:extLst>
          </c:dPt>
          <c:dPt>
            <c:idx val="1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EA72-4C3F-93D1-BD34C2F97774}"/>
              </c:ext>
            </c:extLst>
          </c:dPt>
          <c:val>
            <c:numRef>
              <c:f>Novembro!AG7:AH7</c:f>
              <c:numCache>
                <c:formatCode>"R$"\ #,##0</c:formatCode>
                <c:ptCount val="2"/>
                <c:pt idx="0">
                  <c:v>2180</c:v>
                </c:pt>
                <c:pt idx="1">
                  <c:v>-2180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A72-4C3F-93D1-BD34C2F97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Dezembro!$C$6</c:f>
              <c:strCache>
                <c:ptCount val="1"/>
                <c:pt idx="0">
                  <c:v>Valor</c:v>
                </c:pt>
              </c:strCache>
            </c:strRef>
          </c:tx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0E-42C1-9AF2-90CA34F8C8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B0E-42C1-9AF2-90CA34F8C8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B0E-42C1-9AF2-90CA34F8C8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0E-42C1-9AF2-90CA34F8C8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B0E-42C1-9AF2-90CA34F8C8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B0E-42C1-9AF2-90CA34F8C8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0E-42C1-9AF2-90CA34F8C8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B0E-42C1-9AF2-90CA34F8C8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B0E-42C1-9AF2-90CA34F8C80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0E-42C1-9AF2-90CA34F8C80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Dezembro!AB7:AB16</c:f>
              <c:numCache>
                <c:formatCode>General</c:formatCode>
                <c:ptCount val="10"/>
                <c:pt idx="0">
                  <c:v>0</c:v>
                </c:pt>
              </c:numCache>
            </c:numRef>
          </c:cat>
          <c:val>
            <c:numRef>
              <c:f>Dezembro!AC7:AC16</c:f>
              <c:numCache>
                <c:formatCode>General</c:formatCode>
                <c:ptCount val="10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0E-42C1-9AF2-90CA34F8C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0"/>
          <c:tx>
            <c:strRef>
              <c:f>Dezembro!$C$20</c:f>
              <c:strCache>
                <c:ptCount val="1"/>
                <c:pt idx="0">
                  <c:v>Custo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8C0-48B5-BDDF-F2631325FEF6}"/>
              </c:ext>
            </c:extLst>
          </c:dPt>
          <c:dPt>
            <c:idx val="1"/>
            <c:bubble3D val="0"/>
            <c:spPr>
              <a:solidFill>
                <a:srgbClr val="9BC2E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8C0-48B5-BDDF-F2631325FEF6}"/>
              </c:ext>
            </c:extLst>
          </c:dPt>
          <c:dPt>
            <c:idx val="2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8C0-48B5-BDDF-F2631325FEF6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8C0-48B5-BDDF-F2631325FEF6}"/>
              </c:ext>
            </c:extLst>
          </c:dPt>
          <c:dPt>
            <c:idx val="4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8C0-48B5-BDDF-F2631325FEF6}"/>
              </c:ext>
            </c:extLst>
          </c:dPt>
          <c:dPt>
            <c:idx val="5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8C0-48B5-BDDF-F2631325FEF6}"/>
              </c:ext>
            </c:extLst>
          </c:dPt>
          <c:dPt>
            <c:idx val="6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8C0-48B5-BDDF-F2631325FEF6}"/>
              </c:ext>
            </c:extLst>
          </c:dPt>
          <c:dPt>
            <c:idx val="7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8C0-48B5-BDDF-F2631325FEF6}"/>
              </c:ext>
            </c:extLst>
          </c:dPt>
          <c:dPt>
            <c:idx val="8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8C0-48B5-BDDF-F2631325FEF6}"/>
              </c:ext>
            </c:extLst>
          </c:dPt>
          <c:dPt>
            <c:idx val="9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8C0-48B5-BDDF-F2631325FEF6}"/>
              </c:ext>
            </c:extLst>
          </c:dPt>
          <c:dPt>
            <c:idx val="10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78C0-48B5-BDDF-F2631325FEF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Microsoft YaHei"/>
                    <a:ea typeface="Microsoft YaHei"/>
                    <a:cs typeface="Microsoft YaHe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Dezembro!AB21:AB31</c:f>
              <c:strCache>
                <c:ptCount val="1"/>
                <c:pt idx="0">
                  <c:v>Gastos Fixos</c:v>
                </c:pt>
              </c:strCache>
            </c:strRef>
          </c:cat>
          <c:val>
            <c:numRef>
              <c:f>Dezembro!AC21:AC31</c:f>
              <c:numCache>
                <c:formatCode>General</c:formatCode>
                <c:ptCount val="11"/>
                <c:pt idx="0">
                  <c:v>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8C0-48B5-BDDF-F2631325FE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Total</c:v>
          </c:tx>
          <c:spPr>
            <a:solidFill>
              <a:srgbClr val="A6A6A6"/>
            </a:solidFill>
          </c:spPr>
          <c:dPt>
            <c:idx val="0"/>
            <c:bubble3D val="0"/>
            <c:spPr>
              <a:solidFill>
                <a:srgbClr val="A6A6A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375-46A1-8134-307BACB1CE79}"/>
              </c:ext>
            </c:extLst>
          </c:dPt>
          <c:val>
            <c:numRef>
              <c:f>Dezembro!AF7</c:f>
              <c:numCache>
                <c:formatCode>"R$"\ 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75-46A1-8134-307BACB1CE79}"/>
            </c:ext>
          </c:extLst>
        </c:ser>
        <c:ser>
          <c:idx val="1"/>
          <c:order val="1"/>
          <c:tx>
            <c:strRef>
              <c:f>{"Entrada/Saída"}</c:f>
              <c:strCache>
                <c:ptCount val="1"/>
                <c:pt idx="0">
                  <c:v>Entrada/Saída</c:v>
                </c:pt>
              </c:strCache>
            </c:strRef>
          </c:tx>
          <c:spPr>
            <a:solidFill>
              <a:srgbClr val="548235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375-46A1-8134-307BACB1CE79}"/>
              </c:ext>
            </c:extLst>
          </c:dPt>
          <c:dPt>
            <c:idx val="1"/>
            <c:bubble3D val="0"/>
            <c:spPr>
              <a:solidFill>
                <a:srgbClr val="54823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375-46A1-8134-307BACB1CE79}"/>
              </c:ext>
            </c:extLst>
          </c:dPt>
          <c:val>
            <c:numRef>
              <c:f>Dezembro!AG7:AH7</c:f>
              <c:numCache>
                <c:formatCode>"R$"\ #,##0</c:formatCode>
                <c:ptCount val="2"/>
                <c:pt idx="0">
                  <c:v>2180</c:v>
                </c:pt>
                <c:pt idx="1">
                  <c:v>-2180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375-46A1-8134-307BACB1C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209550</xdr:rowOff>
    </xdr:from>
    <xdr:to>
      <xdr:col>4</xdr:col>
      <xdr:colOff>3457575</xdr:colOff>
      <xdr:row>16</xdr:row>
      <xdr:rowOff>9525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348F3A96-B12F-595D-5D62-D72A722D01E4}"/>
            </a:ext>
            <a:ext uri="{147F2762-F138-4A5C-976F-8EAC2B608ADB}">
              <a16:predDERef xmlns:a16="http://schemas.microsoft.com/office/drawing/2014/main" pred="{5958468A-3BA2-7CDF-AD49-F1AEE74A51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16</xdr:row>
      <xdr:rowOff>219075</xdr:rowOff>
    </xdr:from>
    <xdr:to>
      <xdr:col>4</xdr:col>
      <xdr:colOff>3457575</xdr:colOff>
      <xdr:row>30</xdr:row>
      <xdr:rowOff>238125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24A085C8-8EA9-03D2-5333-B38C35B909E3}"/>
            </a:ext>
            <a:ext uri="{147F2762-F138-4A5C-976F-8EAC2B608ADB}">
              <a16:predDERef xmlns:a16="http://schemas.microsoft.com/office/drawing/2014/main" pred="{348F3A96-B12F-595D-5D62-D72A722D01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</xdr:row>
      <xdr:rowOff>238125</xdr:rowOff>
    </xdr:from>
    <xdr:to>
      <xdr:col>7</xdr:col>
      <xdr:colOff>2000250</xdr:colOff>
      <xdr:row>15</xdr:row>
      <xdr:rowOff>238125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4882C3D0-86AB-B1AE-A5BC-0FF6A1E7ADE8}"/>
            </a:ext>
            <a:ext uri="{147F2762-F138-4A5C-976F-8EAC2B608ADB}">
              <a16:predDERef xmlns:a16="http://schemas.microsoft.com/office/drawing/2014/main" pred="{24A085C8-8EA9-03D2-5333-B38C35B909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209550</xdr:rowOff>
    </xdr:from>
    <xdr:to>
      <xdr:col>4</xdr:col>
      <xdr:colOff>3457575</xdr:colOff>
      <xdr:row>16</xdr:row>
      <xdr:rowOff>9525</xdr:rowOff>
    </xdr:to>
    <xdr:graphicFrame macro="">
      <xdr:nvGraphicFramePr>
        <xdr:cNvPr id="2" name="Gráfico 10">
          <a:extLst>
            <a:ext uri="{FF2B5EF4-FFF2-40B4-BE49-F238E27FC236}">
              <a16:creationId xmlns:a16="http://schemas.microsoft.com/office/drawing/2014/main" id="{63852F57-E729-4030-A642-8BAAF16B93D1}"/>
            </a:ext>
            <a:ext uri="{147F2762-F138-4A5C-976F-8EAC2B608ADB}">
              <a16:predDERef xmlns:a16="http://schemas.microsoft.com/office/drawing/2014/main" pred="{5958468A-3BA2-7CDF-AD49-F1AEE74A5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16</xdr:row>
      <xdr:rowOff>219075</xdr:rowOff>
    </xdr:from>
    <xdr:to>
      <xdr:col>4</xdr:col>
      <xdr:colOff>3457575</xdr:colOff>
      <xdr:row>30</xdr:row>
      <xdr:rowOff>238125</xdr:rowOff>
    </xdr:to>
    <xdr:graphicFrame macro="">
      <xdr:nvGraphicFramePr>
        <xdr:cNvPr id="3" name="Gráfico 12">
          <a:extLst>
            <a:ext uri="{FF2B5EF4-FFF2-40B4-BE49-F238E27FC236}">
              <a16:creationId xmlns:a16="http://schemas.microsoft.com/office/drawing/2014/main" id="{BB56435D-6BF3-47ED-81B5-715E90D87DB5}"/>
            </a:ext>
            <a:ext uri="{147F2762-F138-4A5C-976F-8EAC2B608ADB}">
              <a16:predDERef xmlns:a16="http://schemas.microsoft.com/office/drawing/2014/main" pred="{63852F57-E729-4030-A642-8BAAF16B93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</xdr:row>
      <xdr:rowOff>238125</xdr:rowOff>
    </xdr:from>
    <xdr:to>
      <xdr:col>7</xdr:col>
      <xdr:colOff>2000250</xdr:colOff>
      <xdr:row>15</xdr:row>
      <xdr:rowOff>238125</xdr:rowOff>
    </xdr:to>
    <xdr:graphicFrame macro="">
      <xdr:nvGraphicFramePr>
        <xdr:cNvPr id="4" name="Gráfico 13">
          <a:extLst>
            <a:ext uri="{FF2B5EF4-FFF2-40B4-BE49-F238E27FC236}">
              <a16:creationId xmlns:a16="http://schemas.microsoft.com/office/drawing/2014/main" id="{D89F81E0-3601-44FD-A1F9-B87D7735F960}"/>
            </a:ext>
            <a:ext uri="{147F2762-F138-4A5C-976F-8EAC2B608ADB}">
              <a16:predDERef xmlns:a16="http://schemas.microsoft.com/office/drawing/2014/main" pred="{BB56435D-6BF3-47ED-81B5-715E90D87D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209550</xdr:rowOff>
    </xdr:from>
    <xdr:to>
      <xdr:col>4</xdr:col>
      <xdr:colOff>3457575</xdr:colOff>
      <xdr:row>16</xdr:row>
      <xdr:rowOff>9525</xdr:rowOff>
    </xdr:to>
    <xdr:graphicFrame macro="">
      <xdr:nvGraphicFramePr>
        <xdr:cNvPr id="2" name="Gráfico 10">
          <a:extLst>
            <a:ext uri="{FF2B5EF4-FFF2-40B4-BE49-F238E27FC236}">
              <a16:creationId xmlns:a16="http://schemas.microsoft.com/office/drawing/2014/main" id="{181E9B0C-3DE6-4851-A4EC-A567B014E146}"/>
            </a:ext>
            <a:ext uri="{147F2762-F138-4A5C-976F-8EAC2B608ADB}">
              <a16:predDERef xmlns:a16="http://schemas.microsoft.com/office/drawing/2014/main" pred="{5958468A-3BA2-7CDF-AD49-F1AEE74A5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16</xdr:row>
      <xdr:rowOff>219075</xdr:rowOff>
    </xdr:from>
    <xdr:to>
      <xdr:col>4</xdr:col>
      <xdr:colOff>3457575</xdr:colOff>
      <xdr:row>30</xdr:row>
      <xdr:rowOff>238125</xdr:rowOff>
    </xdr:to>
    <xdr:graphicFrame macro="">
      <xdr:nvGraphicFramePr>
        <xdr:cNvPr id="3" name="Gráfico 12">
          <a:extLst>
            <a:ext uri="{FF2B5EF4-FFF2-40B4-BE49-F238E27FC236}">
              <a16:creationId xmlns:a16="http://schemas.microsoft.com/office/drawing/2014/main" id="{5A51475B-6722-4764-9A65-78ECE5E399A4}"/>
            </a:ext>
            <a:ext uri="{147F2762-F138-4A5C-976F-8EAC2B608ADB}">
              <a16:predDERef xmlns:a16="http://schemas.microsoft.com/office/drawing/2014/main" pred="{181E9B0C-3DE6-4851-A4EC-A567B014E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</xdr:row>
      <xdr:rowOff>238125</xdr:rowOff>
    </xdr:from>
    <xdr:to>
      <xdr:col>7</xdr:col>
      <xdr:colOff>2000250</xdr:colOff>
      <xdr:row>15</xdr:row>
      <xdr:rowOff>238125</xdr:rowOff>
    </xdr:to>
    <xdr:graphicFrame macro="">
      <xdr:nvGraphicFramePr>
        <xdr:cNvPr id="4" name="Gráfico 13">
          <a:extLst>
            <a:ext uri="{FF2B5EF4-FFF2-40B4-BE49-F238E27FC236}">
              <a16:creationId xmlns:a16="http://schemas.microsoft.com/office/drawing/2014/main" id="{928D9613-D3DA-4F0A-A587-666A7C40BC9B}"/>
            </a:ext>
            <a:ext uri="{147F2762-F138-4A5C-976F-8EAC2B608ADB}">
              <a16:predDERef xmlns:a16="http://schemas.microsoft.com/office/drawing/2014/main" pred="{5A51475B-6722-4764-9A65-78ECE5E399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209550</xdr:rowOff>
    </xdr:from>
    <xdr:to>
      <xdr:col>4</xdr:col>
      <xdr:colOff>3457575</xdr:colOff>
      <xdr:row>16</xdr:row>
      <xdr:rowOff>9525</xdr:rowOff>
    </xdr:to>
    <xdr:graphicFrame macro="">
      <xdr:nvGraphicFramePr>
        <xdr:cNvPr id="2" name="Gráfico 10">
          <a:extLst>
            <a:ext uri="{FF2B5EF4-FFF2-40B4-BE49-F238E27FC236}">
              <a16:creationId xmlns:a16="http://schemas.microsoft.com/office/drawing/2014/main" id="{67B1FC92-265F-4CE1-A7A6-94D275454972}"/>
            </a:ext>
            <a:ext uri="{147F2762-F138-4A5C-976F-8EAC2B608ADB}">
              <a16:predDERef xmlns:a16="http://schemas.microsoft.com/office/drawing/2014/main" pred="{5958468A-3BA2-7CDF-AD49-F1AEE74A5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16</xdr:row>
      <xdr:rowOff>219075</xdr:rowOff>
    </xdr:from>
    <xdr:to>
      <xdr:col>4</xdr:col>
      <xdr:colOff>3457575</xdr:colOff>
      <xdr:row>30</xdr:row>
      <xdr:rowOff>238125</xdr:rowOff>
    </xdr:to>
    <xdr:graphicFrame macro="">
      <xdr:nvGraphicFramePr>
        <xdr:cNvPr id="3" name="Gráfico 12">
          <a:extLst>
            <a:ext uri="{FF2B5EF4-FFF2-40B4-BE49-F238E27FC236}">
              <a16:creationId xmlns:a16="http://schemas.microsoft.com/office/drawing/2014/main" id="{41496A66-8175-4082-BA23-071EBFCE2BDE}"/>
            </a:ext>
            <a:ext uri="{147F2762-F138-4A5C-976F-8EAC2B608ADB}">
              <a16:predDERef xmlns:a16="http://schemas.microsoft.com/office/drawing/2014/main" pred="{67B1FC92-265F-4CE1-A7A6-94D2754549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</xdr:row>
      <xdr:rowOff>238125</xdr:rowOff>
    </xdr:from>
    <xdr:to>
      <xdr:col>7</xdr:col>
      <xdr:colOff>2000250</xdr:colOff>
      <xdr:row>15</xdr:row>
      <xdr:rowOff>238125</xdr:rowOff>
    </xdr:to>
    <xdr:graphicFrame macro="">
      <xdr:nvGraphicFramePr>
        <xdr:cNvPr id="4" name="Gráfico 13">
          <a:extLst>
            <a:ext uri="{FF2B5EF4-FFF2-40B4-BE49-F238E27FC236}">
              <a16:creationId xmlns:a16="http://schemas.microsoft.com/office/drawing/2014/main" id="{6D11B0F7-A707-4BBF-AA36-6DCA60F1D2D9}"/>
            </a:ext>
            <a:ext uri="{147F2762-F138-4A5C-976F-8EAC2B608ADB}">
              <a16:predDERef xmlns:a16="http://schemas.microsoft.com/office/drawing/2014/main" pred="{41496A66-8175-4082-BA23-071EBFCE2B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209550</xdr:rowOff>
    </xdr:from>
    <xdr:to>
      <xdr:col>4</xdr:col>
      <xdr:colOff>3457575</xdr:colOff>
      <xdr:row>16</xdr:row>
      <xdr:rowOff>9525</xdr:rowOff>
    </xdr:to>
    <xdr:graphicFrame macro="">
      <xdr:nvGraphicFramePr>
        <xdr:cNvPr id="2" name="Gráfico 10">
          <a:extLst>
            <a:ext uri="{FF2B5EF4-FFF2-40B4-BE49-F238E27FC236}">
              <a16:creationId xmlns:a16="http://schemas.microsoft.com/office/drawing/2014/main" id="{43998400-813E-4B2E-BF96-E9A41FF4D131}"/>
            </a:ext>
            <a:ext uri="{147F2762-F138-4A5C-976F-8EAC2B608ADB}">
              <a16:predDERef xmlns:a16="http://schemas.microsoft.com/office/drawing/2014/main" pred="{5958468A-3BA2-7CDF-AD49-F1AEE74A5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16</xdr:row>
      <xdr:rowOff>219075</xdr:rowOff>
    </xdr:from>
    <xdr:to>
      <xdr:col>4</xdr:col>
      <xdr:colOff>3457575</xdr:colOff>
      <xdr:row>30</xdr:row>
      <xdr:rowOff>238125</xdr:rowOff>
    </xdr:to>
    <xdr:graphicFrame macro="">
      <xdr:nvGraphicFramePr>
        <xdr:cNvPr id="3" name="Gráfico 12">
          <a:extLst>
            <a:ext uri="{FF2B5EF4-FFF2-40B4-BE49-F238E27FC236}">
              <a16:creationId xmlns:a16="http://schemas.microsoft.com/office/drawing/2014/main" id="{CEB683D5-9F2C-43C1-849A-10ED229E48C9}"/>
            </a:ext>
            <a:ext uri="{147F2762-F138-4A5C-976F-8EAC2B608ADB}">
              <a16:predDERef xmlns:a16="http://schemas.microsoft.com/office/drawing/2014/main" pred="{43998400-813E-4B2E-BF96-E9A41FF4D1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</xdr:row>
      <xdr:rowOff>238125</xdr:rowOff>
    </xdr:from>
    <xdr:to>
      <xdr:col>7</xdr:col>
      <xdr:colOff>2000250</xdr:colOff>
      <xdr:row>15</xdr:row>
      <xdr:rowOff>238125</xdr:rowOff>
    </xdr:to>
    <xdr:graphicFrame macro="">
      <xdr:nvGraphicFramePr>
        <xdr:cNvPr id="4" name="Gráfico 13">
          <a:extLst>
            <a:ext uri="{FF2B5EF4-FFF2-40B4-BE49-F238E27FC236}">
              <a16:creationId xmlns:a16="http://schemas.microsoft.com/office/drawing/2014/main" id="{20C348A4-58CD-4F06-9D7A-D6641B4481BE}"/>
            </a:ext>
            <a:ext uri="{147F2762-F138-4A5C-976F-8EAC2B608ADB}">
              <a16:predDERef xmlns:a16="http://schemas.microsoft.com/office/drawing/2014/main" pred="{CEB683D5-9F2C-43C1-849A-10ED229E48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209550</xdr:rowOff>
    </xdr:from>
    <xdr:to>
      <xdr:col>4</xdr:col>
      <xdr:colOff>3457575</xdr:colOff>
      <xdr:row>16</xdr:row>
      <xdr:rowOff>9525</xdr:rowOff>
    </xdr:to>
    <xdr:graphicFrame macro="">
      <xdr:nvGraphicFramePr>
        <xdr:cNvPr id="2" name="Gráfico 10">
          <a:extLst>
            <a:ext uri="{FF2B5EF4-FFF2-40B4-BE49-F238E27FC236}">
              <a16:creationId xmlns:a16="http://schemas.microsoft.com/office/drawing/2014/main" id="{1944CEA2-A114-48E6-8DFA-FBDE08B436F2}"/>
            </a:ext>
            <a:ext uri="{147F2762-F138-4A5C-976F-8EAC2B608ADB}">
              <a16:predDERef xmlns:a16="http://schemas.microsoft.com/office/drawing/2014/main" pred="{5958468A-3BA2-7CDF-AD49-F1AEE74A5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16</xdr:row>
      <xdr:rowOff>219075</xdr:rowOff>
    </xdr:from>
    <xdr:to>
      <xdr:col>4</xdr:col>
      <xdr:colOff>3457575</xdr:colOff>
      <xdr:row>30</xdr:row>
      <xdr:rowOff>238125</xdr:rowOff>
    </xdr:to>
    <xdr:graphicFrame macro="">
      <xdr:nvGraphicFramePr>
        <xdr:cNvPr id="3" name="Gráfico 12">
          <a:extLst>
            <a:ext uri="{FF2B5EF4-FFF2-40B4-BE49-F238E27FC236}">
              <a16:creationId xmlns:a16="http://schemas.microsoft.com/office/drawing/2014/main" id="{D234D7E2-B4A3-41B5-8977-7467E7EF592B}"/>
            </a:ext>
            <a:ext uri="{147F2762-F138-4A5C-976F-8EAC2B608ADB}">
              <a16:predDERef xmlns:a16="http://schemas.microsoft.com/office/drawing/2014/main" pred="{1944CEA2-A114-48E6-8DFA-FBDE08B436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</xdr:row>
      <xdr:rowOff>238125</xdr:rowOff>
    </xdr:from>
    <xdr:to>
      <xdr:col>7</xdr:col>
      <xdr:colOff>2000250</xdr:colOff>
      <xdr:row>15</xdr:row>
      <xdr:rowOff>238125</xdr:rowOff>
    </xdr:to>
    <xdr:graphicFrame macro="">
      <xdr:nvGraphicFramePr>
        <xdr:cNvPr id="4" name="Gráfico 13">
          <a:extLst>
            <a:ext uri="{FF2B5EF4-FFF2-40B4-BE49-F238E27FC236}">
              <a16:creationId xmlns:a16="http://schemas.microsoft.com/office/drawing/2014/main" id="{92BA6C06-D0B0-4E39-9492-AA22C2682628}"/>
            </a:ext>
            <a:ext uri="{147F2762-F138-4A5C-976F-8EAC2B608ADB}">
              <a16:predDERef xmlns:a16="http://schemas.microsoft.com/office/drawing/2014/main" pred="{D234D7E2-B4A3-41B5-8977-7467E7EF59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209550</xdr:rowOff>
    </xdr:from>
    <xdr:to>
      <xdr:col>4</xdr:col>
      <xdr:colOff>3457575</xdr:colOff>
      <xdr:row>16</xdr:row>
      <xdr:rowOff>9525</xdr:rowOff>
    </xdr:to>
    <xdr:graphicFrame macro="">
      <xdr:nvGraphicFramePr>
        <xdr:cNvPr id="2" name="Gráfico 10">
          <a:extLst>
            <a:ext uri="{FF2B5EF4-FFF2-40B4-BE49-F238E27FC236}">
              <a16:creationId xmlns:a16="http://schemas.microsoft.com/office/drawing/2014/main" id="{C5E0C286-DD3E-4FD8-AF9C-1AAA4679487D}"/>
            </a:ext>
            <a:ext uri="{147F2762-F138-4A5C-976F-8EAC2B608ADB}">
              <a16:predDERef xmlns:a16="http://schemas.microsoft.com/office/drawing/2014/main" pred="{5958468A-3BA2-7CDF-AD49-F1AEE74A5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16</xdr:row>
      <xdr:rowOff>219075</xdr:rowOff>
    </xdr:from>
    <xdr:to>
      <xdr:col>4</xdr:col>
      <xdr:colOff>3457575</xdr:colOff>
      <xdr:row>30</xdr:row>
      <xdr:rowOff>238125</xdr:rowOff>
    </xdr:to>
    <xdr:graphicFrame macro="">
      <xdr:nvGraphicFramePr>
        <xdr:cNvPr id="3" name="Gráfico 12">
          <a:extLst>
            <a:ext uri="{FF2B5EF4-FFF2-40B4-BE49-F238E27FC236}">
              <a16:creationId xmlns:a16="http://schemas.microsoft.com/office/drawing/2014/main" id="{44F69825-5DD7-4B67-ADA8-0BE7873E60D6}"/>
            </a:ext>
            <a:ext uri="{147F2762-F138-4A5C-976F-8EAC2B608ADB}">
              <a16:predDERef xmlns:a16="http://schemas.microsoft.com/office/drawing/2014/main" pred="{C5E0C286-DD3E-4FD8-AF9C-1AAA467948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</xdr:row>
      <xdr:rowOff>238125</xdr:rowOff>
    </xdr:from>
    <xdr:to>
      <xdr:col>7</xdr:col>
      <xdr:colOff>2000250</xdr:colOff>
      <xdr:row>15</xdr:row>
      <xdr:rowOff>238125</xdr:rowOff>
    </xdr:to>
    <xdr:graphicFrame macro="">
      <xdr:nvGraphicFramePr>
        <xdr:cNvPr id="4" name="Gráfico 13">
          <a:extLst>
            <a:ext uri="{FF2B5EF4-FFF2-40B4-BE49-F238E27FC236}">
              <a16:creationId xmlns:a16="http://schemas.microsoft.com/office/drawing/2014/main" id="{023AE2BF-66D8-438F-BF4F-5BFE4A6CCC41}"/>
            </a:ext>
            <a:ext uri="{147F2762-F138-4A5C-976F-8EAC2B608ADB}">
              <a16:predDERef xmlns:a16="http://schemas.microsoft.com/office/drawing/2014/main" pred="{44F69825-5DD7-4B67-ADA8-0BE7873E6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209550</xdr:rowOff>
    </xdr:from>
    <xdr:to>
      <xdr:col>4</xdr:col>
      <xdr:colOff>3457575</xdr:colOff>
      <xdr:row>16</xdr:row>
      <xdr:rowOff>9525</xdr:rowOff>
    </xdr:to>
    <xdr:graphicFrame macro="">
      <xdr:nvGraphicFramePr>
        <xdr:cNvPr id="2" name="Gráfico 10">
          <a:extLst>
            <a:ext uri="{FF2B5EF4-FFF2-40B4-BE49-F238E27FC236}">
              <a16:creationId xmlns:a16="http://schemas.microsoft.com/office/drawing/2014/main" id="{CC84B212-02AB-4BCE-AD30-A031F3120735}"/>
            </a:ext>
            <a:ext uri="{147F2762-F138-4A5C-976F-8EAC2B608ADB}">
              <a16:predDERef xmlns:a16="http://schemas.microsoft.com/office/drawing/2014/main" pred="{5958468A-3BA2-7CDF-AD49-F1AEE74A5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16</xdr:row>
      <xdr:rowOff>219075</xdr:rowOff>
    </xdr:from>
    <xdr:to>
      <xdr:col>4</xdr:col>
      <xdr:colOff>3457575</xdr:colOff>
      <xdr:row>30</xdr:row>
      <xdr:rowOff>238125</xdr:rowOff>
    </xdr:to>
    <xdr:graphicFrame macro="">
      <xdr:nvGraphicFramePr>
        <xdr:cNvPr id="3" name="Gráfico 12">
          <a:extLst>
            <a:ext uri="{FF2B5EF4-FFF2-40B4-BE49-F238E27FC236}">
              <a16:creationId xmlns:a16="http://schemas.microsoft.com/office/drawing/2014/main" id="{8AB42730-0BC4-401F-AFC3-7E08788CCB4F}"/>
            </a:ext>
            <a:ext uri="{147F2762-F138-4A5C-976F-8EAC2B608ADB}">
              <a16:predDERef xmlns:a16="http://schemas.microsoft.com/office/drawing/2014/main" pred="{CC84B212-02AB-4BCE-AD30-A031F31207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</xdr:row>
      <xdr:rowOff>238125</xdr:rowOff>
    </xdr:from>
    <xdr:to>
      <xdr:col>7</xdr:col>
      <xdr:colOff>2000250</xdr:colOff>
      <xdr:row>15</xdr:row>
      <xdr:rowOff>238125</xdr:rowOff>
    </xdr:to>
    <xdr:graphicFrame macro="">
      <xdr:nvGraphicFramePr>
        <xdr:cNvPr id="4" name="Gráfico 13">
          <a:extLst>
            <a:ext uri="{FF2B5EF4-FFF2-40B4-BE49-F238E27FC236}">
              <a16:creationId xmlns:a16="http://schemas.microsoft.com/office/drawing/2014/main" id="{595F2B2E-FE14-4985-8B0F-622DDBD2AF2B}"/>
            </a:ext>
            <a:ext uri="{147F2762-F138-4A5C-976F-8EAC2B608ADB}">
              <a16:predDERef xmlns:a16="http://schemas.microsoft.com/office/drawing/2014/main" pred="{8AB42730-0BC4-401F-AFC3-7E08788CCB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209550</xdr:rowOff>
    </xdr:from>
    <xdr:to>
      <xdr:col>4</xdr:col>
      <xdr:colOff>3457575</xdr:colOff>
      <xdr:row>16</xdr:row>
      <xdr:rowOff>9525</xdr:rowOff>
    </xdr:to>
    <xdr:graphicFrame macro="">
      <xdr:nvGraphicFramePr>
        <xdr:cNvPr id="2" name="Gráfico 10">
          <a:extLst>
            <a:ext uri="{FF2B5EF4-FFF2-40B4-BE49-F238E27FC236}">
              <a16:creationId xmlns:a16="http://schemas.microsoft.com/office/drawing/2014/main" id="{71B2A782-C06D-4813-AD92-2D0F77159EB5}"/>
            </a:ext>
            <a:ext uri="{147F2762-F138-4A5C-976F-8EAC2B608ADB}">
              <a16:predDERef xmlns:a16="http://schemas.microsoft.com/office/drawing/2014/main" pred="{5958468A-3BA2-7CDF-AD49-F1AEE74A5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16</xdr:row>
      <xdr:rowOff>219075</xdr:rowOff>
    </xdr:from>
    <xdr:to>
      <xdr:col>4</xdr:col>
      <xdr:colOff>3457575</xdr:colOff>
      <xdr:row>30</xdr:row>
      <xdr:rowOff>238125</xdr:rowOff>
    </xdr:to>
    <xdr:graphicFrame macro="">
      <xdr:nvGraphicFramePr>
        <xdr:cNvPr id="3" name="Gráfico 12">
          <a:extLst>
            <a:ext uri="{FF2B5EF4-FFF2-40B4-BE49-F238E27FC236}">
              <a16:creationId xmlns:a16="http://schemas.microsoft.com/office/drawing/2014/main" id="{C788B0D0-D18E-4969-8CA4-6FAE1F1C325E}"/>
            </a:ext>
            <a:ext uri="{147F2762-F138-4A5C-976F-8EAC2B608ADB}">
              <a16:predDERef xmlns:a16="http://schemas.microsoft.com/office/drawing/2014/main" pred="{71B2A782-C06D-4813-AD92-2D0F77159E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</xdr:row>
      <xdr:rowOff>238125</xdr:rowOff>
    </xdr:from>
    <xdr:to>
      <xdr:col>7</xdr:col>
      <xdr:colOff>2000250</xdr:colOff>
      <xdr:row>15</xdr:row>
      <xdr:rowOff>238125</xdr:rowOff>
    </xdr:to>
    <xdr:graphicFrame macro="">
      <xdr:nvGraphicFramePr>
        <xdr:cNvPr id="4" name="Gráfico 13">
          <a:extLst>
            <a:ext uri="{FF2B5EF4-FFF2-40B4-BE49-F238E27FC236}">
              <a16:creationId xmlns:a16="http://schemas.microsoft.com/office/drawing/2014/main" id="{19222315-9C7A-4A49-8995-BF0248D22129}"/>
            </a:ext>
            <a:ext uri="{147F2762-F138-4A5C-976F-8EAC2B608ADB}">
              <a16:predDERef xmlns:a16="http://schemas.microsoft.com/office/drawing/2014/main" pred="{C788B0D0-D18E-4969-8CA4-6FAE1F1C32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209550</xdr:rowOff>
    </xdr:from>
    <xdr:to>
      <xdr:col>4</xdr:col>
      <xdr:colOff>3457575</xdr:colOff>
      <xdr:row>16</xdr:row>
      <xdr:rowOff>9525</xdr:rowOff>
    </xdr:to>
    <xdr:graphicFrame macro="">
      <xdr:nvGraphicFramePr>
        <xdr:cNvPr id="2" name="Gráfico 10">
          <a:extLst>
            <a:ext uri="{FF2B5EF4-FFF2-40B4-BE49-F238E27FC236}">
              <a16:creationId xmlns:a16="http://schemas.microsoft.com/office/drawing/2014/main" id="{9836741E-E9D9-40A4-9836-924F2A69EC83}"/>
            </a:ext>
            <a:ext uri="{147F2762-F138-4A5C-976F-8EAC2B608ADB}">
              <a16:predDERef xmlns:a16="http://schemas.microsoft.com/office/drawing/2014/main" pred="{5958468A-3BA2-7CDF-AD49-F1AEE74A5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16</xdr:row>
      <xdr:rowOff>219075</xdr:rowOff>
    </xdr:from>
    <xdr:to>
      <xdr:col>4</xdr:col>
      <xdr:colOff>3457575</xdr:colOff>
      <xdr:row>30</xdr:row>
      <xdr:rowOff>238125</xdr:rowOff>
    </xdr:to>
    <xdr:graphicFrame macro="">
      <xdr:nvGraphicFramePr>
        <xdr:cNvPr id="3" name="Gráfico 12">
          <a:extLst>
            <a:ext uri="{FF2B5EF4-FFF2-40B4-BE49-F238E27FC236}">
              <a16:creationId xmlns:a16="http://schemas.microsoft.com/office/drawing/2014/main" id="{FE7CAC9F-C656-4F33-B1F1-C952B7DD984D}"/>
            </a:ext>
            <a:ext uri="{147F2762-F138-4A5C-976F-8EAC2B608ADB}">
              <a16:predDERef xmlns:a16="http://schemas.microsoft.com/office/drawing/2014/main" pred="{9836741E-E9D9-40A4-9836-924F2A69E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</xdr:row>
      <xdr:rowOff>238125</xdr:rowOff>
    </xdr:from>
    <xdr:to>
      <xdr:col>7</xdr:col>
      <xdr:colOff>2000250</xdr:colOff>
      <xdr:row>15</xdr:row>
      <xdr:rowOff>238125</xdr:rowOff>
    </xdr:to>
    <xdr:graphicFrame macro="">
      <xdr:nvGraphicFramePr>
        <xdr:cNvPr id="4" name="Gráfico 13">
          <a:extLst>
            <a:ext uri="{FF2B5EF4-FFF2-40B4-BE49-F238E27FC236}">
              <a16:creationId xmlns:a16="http://schemas.microsoft.com/office/drawing/2014/main" id="{B74CCC81-59F3-4687-8954-AB1AA415E82A}"/>
            </a:ext>
            <a:ext uri="{147F2762-F138-4A5C-976F-8EAC2B608ADB}">
              <a16:predDERef xmlns:a16="http://schemas.microsoft.com/office/drawing/2014/main" pred="{FE7CAC9F-C656-4F33-B1F1-C952B7DD98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209550</xdr:rowOff>
    </xdr:from>
    <xdr:to>
      <xdr:col>4</xdr:col>
      <xdr:colOff>3457575</xdr:colOff>
      <xdr:row>16</xdr:row>
      <xdr:rowOff>9525</xdr:rowOff>
    </xdr:to>
    <xdr:graphicFrame macro="">
      <xdr:nvGraphicFramePr>
        <xdr:cNvPr id="2" name="Gráfico 10">
          <a:extLst>
            <a:ext uri="{FF2B5EF4-FFF2-40B4-BE49-F238E27FC236}">
              <a16:creationId xmlns:a16="http://schemas.microsoft.com/office/drawing/2014/main" id="{BBA676B3-603F-4518-B7A1-75CA18754D5F}"/>
            </a:ext>
            <a:ext uri="{147F2762-F138-4A5C-976F-8EAC2B608ADB}">
              <a16:predDERef xmlns:a16="http://schemas.microsoft.com/office/drawing/2014/main" pred="{5958468A-3BA2-7CDF-AD49-F1AEE74A5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16</xdr:row>
      <xdr:rowOff>219075</xdr:rowOff>
    </xdr:from>
    <xdr:to>
      <xdr:col>4</xdr:col>
      <xdr:colOff>3457575</xdr:colOff>
      <xdr:row>30</xdr:row>
      <xdr:rowOff>238125</xdr:rowOff>
    </xdr:to>
    <xdr:graphicFrame macro="">
      <xdr:nvGraphicFramePr>
        <xdr:cNvPr id="3" name="Gráfico 12">
          <a:extLst>
            <a:ext uri="{FF2B5EF4-FFF2-40B4-BE49-F238E27FC236}">
              <a16:creationId xmlns:a16="http://schemas.microsoft.com/office/drawing/2014/main" id="{62A833C8-0C53-465B-9125-95300639182C}"/>
            </a:ext>
            <a:ext uri="{147F2762-F138-4A5C-976F-8EAC2B608ADB}">
              <a16:predDERef xmlns:a16="http://schemas.microsoft.com/office/drawing/2014/main" pred="{BBA676B3-603F-4518-B7A1-75CA18754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</xdr:row>
      <xdr:rowOff>238125</xdr:rowOff>
    </xdr:from>
    <xdr:to>
      <xdr:col>7</xdr:col>
      <xdr:colOff>2000250</xdr:colOff>
      <xdr:row>15</xdr:row>
      <xdr:rowOff>238125</xdr:rowOff>
    </xdr:to>
    <xdr:graphicFrame macro="">
      <xdr:nvGraphicFramePr>
        <xdr:cNvPr id="4" name="Gráfico 13">
          <a:extLst>
            <a:ext uri="{FF2B5EF4-FFF2-40B4-BE49-F238E27FC236}">
              <a16:creationId xmlns:a16="http://schemas.microsoft.com/office/drawing/2014/main" id="{75425A8F-4E79-4656-92F7-E9FAF2DCCFCE}"/>
            </a:ext>
            <a:ext uri="{147F2762-F138-4A5C-976F-8EAC2B608ADB}">
              <a16:predDERef xmlns:a16="http://schemas.microsoft.com/office/drawing/2014/main" pred="{62A833C8-0C53-465B-9125-9530063918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2</xdr:row>
      <xdr:rowOff>209550</xdr:rowOff>
    </xdr:from>
    <xdr:to>
      <xdr:col>4</xdr:col>
      <xdr:colOff>3457575</xdr:colOff>
      <xdr:row>16</xdr:row>
      <xdr:rowOff>9525</xdr:rowOff>
    </xdr:to>
    <xdr:graphicFrame macro="">
      <xdr:nvGraphicFramePr>
        <xdr:cNvPr id="2" name="Gráfico 10">
          <a:extLst>
            <a:ext uri="{FF2B5EF4-FFF2-40B4-BE49-F238E27FC236}">
              <a16:creationId xmlns:a16="http://schemas.microsoft.com/office/drawing/2014/main" id="{64676D88-4BF0-4548-BAF9-9C0486E01E84}"/>
            </a:ext>
            <a:ext uri="{147F2762-F138-4A5C-976F-8EAC2B608ADB}">
              <a16:predDERef xmlns:a16="http://schemas.microsoft.com/office/drawing/2014/main" pred="{5958468A-3BA2-7CDF-AD49-F1AEE74A5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285750</xdr:colOff>
      <xdr:row>16</xdr:row>
      <xdr:rowOff>219075</xdr:rowOff>
    </xdr:from>
    <xdr:to>
      <xdr:col>4</xdr:col>
      <xdr:colOff>3457575</xdr:colOff>
      <xdr:row>30</xdr:row>
      <xdr:rowOff>238125</xdr:rowOff>
    </xdr:to>
    <xdr:graphicFrame macro="">
      <xdr:nvGraphicFramePr>
        <xdr:cNvPr id="3" name="Gráfico 12">
          <a:extLst>
            <a:ext uri="{FF2B5EF4-FFF2-40B4-BE49-F238E27FC236}">
              <a16:creationId xmlns:a16="http://schemas.microsoft.com/office/drawing/2014/main" id="{F2602116-01A1-4BB7-8A4D-6C43DF8AB94C}"/>
            </a:ext>
            <a:ext uri="{147F2762-F138-4A5C-976F-8EAC2B608ADB}">
              <a16:predDERef xmlns:a16="http://schemas.microsoft.com/office/drawing/2014/main" pred="{64676D88-4BF0-4548-BAF9-9C0486E01E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</xdr:row>
      <xdr:rowOff>238125</xdr:rowOff>
    </xdr:from>
    <xdr:to>
      <xdr:col>7</xdr:col>
      <xdr:colOff>2000250</xdr:colOff>
      <xdr:row>15</xdr:row>
      <xdr:rowOff>238125</xdr:rowOff>
    </xdr:to>
    <xdr:graphicFrame macro="">
      <xdr:nvGraphicFramePr>
        <xdr:cNvPr id="4" name="Gráfico 13">
          <a:extLst>
            <a:ext uri="{FF2B5EF4-FFF2-40B4-BE49-F238E27FC236}">
              <a16:creationId xmlns:a16="http://schemas.microsoft.com/office/drawing/2014/main" id="{4E674D76-BA7B-472D-BAE8-C2014FF8DCD6}"/>
            </a:ext>
            <a:ext uri="{147F2762-F138-4A5C-976F-8EAC2B608ADB}">
              <a16:predDERef xmlns:a16="http://schemas.microsoft.com/office/drawing/2014/main" pred="{F2602116-01A1-4BB7-8A4D-6C43DF8AB9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2974EA-0D8F-471C-89DF-FCB8F41B39B6}" name="Resumo" displayName="Resumo" ref="B6:C16" headerRowDxfId="191" dataDxfId="190" totalsRowDxfId="189" headerRowBorderDxfId="187" tableBorderDxfId="188" headerRowCellStyle="Normal 2">
  <autoFilter ref="B6:C16" xr:uid="{A92974EA-0D8F-471C-89DF-FCB8F41B39B6}"/>
  <tableColumns count="2">
    <tableColumn id="1" xr3:uid="{0C4264F3-DC79-4BE9-93B2-59908AE29BE7}" name="Receita" totalsRowLabel="Total" dataDxfId="185" totalsRowDxfId="186" dataCellStyle="Normal 2"/>
    <tableColumn id="2" xr3:uid="{C67D7DE5-ECB2-4C88-A63F-E7F517F0D283}" name="Valor" totalsRowFunction="sum" dataDxfId="184">
      <calculatedColumnFormula>IF(ISBLANK($B8), "", SUMIF(Despesas4[Categoria],$B8,Despesas4[Valor]))</calculatedColumnFormula>
    </tableColumn>
  </tableColumns>
  <tableStyleInfo name="EstiloDeTabelaClara1 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C50551-0926-4E39-A107-A6046C580949}" name="Despesas4" displayName="Despesas4" ref="B35:E76" headerRowDxfId="183" dataDxfId="182">
  <autoFilter ref="B35:E76" xr:uid="{9A0A8CCC-EB03-4FF9-9FC6-1000D0A4AAF0}"/>
  <tableColumns count="4">
    <tableColumn id="1" xr3:uid="{35AF8DF1-2DF6-40A4-B243-70C46610AE9D}" name="Data" totalsRowLabel="Total" dataDxfId="181"/>
    <tableColumn id="2" xr3:uid="{98FB302E-B64A-4CE0-8308-398C829FFCAD}" name="Valor" dataDxfId="180"/>
    <tableColumn id="4" xr3:uid="{31129AF1-E3CE-492A-B3BB-5A6950AF8B17}" name="Categoria" dataDxfId="178" totalsRowDxfId="179"/>
    <tableColumn id="5" xr3:uid="{909F5D09-B1FC-4C4B-9B20-623FFF9C185C}" name="Descrição" totalsRowFunction="count" dataDxfId="176" totalsRowDxfId="177"/>
  </tableColumns>
  <tableStyleInfo name="EstiloDeTabelaClara1 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FBECA4E-2147-4A49-A6CB-A38BF84D8FE1}" name="Resumo121448101618" displayName="Resumo121448101618" ref="B6:C16" headerRowDxfId="175" dataDxfId="174" totalsRowDxfId="173" headerRowBorderDxfId="171" tableBorderDxfId="172" headerRowCellStyle="Normal 2">
  <autoFilter ref="B6:C16" xr:uid="{A92974EA-0D8F-471C-89DF-FCB8F41B39B6}"/>
  <tableColumns count="2">
    <tableColumn id="1" xr3:uid="{352B7D08-49E1-4FA9-A6DD-70AFB82AFD5B}" name="Receita" totalsRowLabel="Total" dataDxfId="169" totalsRowDxfId="170" dataCellStyle="Normal 2"/>
    <tableColumn id="2" xr3:uid="{5C69102D-F85E-4242-AF23-D38FF2280C52}" name="Valor" totalsRowFunction="sum" dataDxfId="168">
      <calculatedColumnFormula>IF(ISBLANK($B8), "", SUMIF(Despesas4131559111719[Categoria],$B8,Despesas4131559111719[Valor]))</calculatedColumnFormula>
    </tableColumn>
  </tableColumns>
  <tableStyleInfo name="EstiloDeTabelaClara1 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55B2F771-5B25-4991-B28E-E422634690D6}" name="Despesas4131559111719" displayName="Despesas4131559111719" ref="B35:E76" headerRowDxfId="167" dataDxfId="166">
  <autoFilter ref="B35:E76" xr:uid="{9A0A8CCC-EB03-4FF9-9FC6-1000D0A4AAF0}"/>
  <tableColumns count="4">
    <tableColumn id="1" xr3:uid="{4BB59B8D-441B-4F81-A395-AD7ED9CA4EE5}" name="Data" totalsRowLabel="Total" dataDxfId="165"/>
    <tableColumn id="2" xr3:uid="{EF71490E-1E63-48B7-9DA6-694420086124}" name="Valor" dataDxfId="164"/>
    <tableColumn id="4" xr3:uid="{2DF5C591-CE85-4034-85CF-8493C15E3BC4}" name="Categoria" dataDxfId="162" totalsRowDxfId="163"/>
    <tableColumn id="5" xr3:uid="{FEADD24D-1C83-416C-BFCB-C90AB13F6CF4}" name="Descrição" totalsRowFunction="count" dataDxfId="160" totalsRowDxfId="161"/>
  </tableColumns>
  <tableStyleInfo name="EstiloDeTabelaClara1 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358FB20-B654-47F2-B9F1-BE78B97BFF17}" name="Resumo12144810161820" displayName="Resumo12144810161820" ref="B6:C16" headerRowDxfId="159" dataDxfId="158" totalsRowDxfId="157" headerRowBorderDxfId="155" tableBorderDxfId="156" headerRowCellStyle="Normal 2">
  <autoFilter ref="B6:C16" xr:uid="{A92974EA-0D8F-471C-89DF-FCB8F41B39B6}"/>
  <tableColumns count="2">
    <tableColumn id="1" xr3:uid="{BC461F0F-5FA7-4FDE-AE55-B75F30B8F9D1}" name="Receita" totalsRowLabel="Total" dataDxfId="153" totalsRowDxfId="154" dataCellStyle="Normal 2"/>
    <tableColumn id="2" xr3:uid="{B61D9B2D-D88F-4722-8D49-0EEE9E7DED42}" name="Valor" totalsRowFunction="sum" dataDxfId="152">
      <calculatedColumnFormula>IF(ISBLANK($B8), "", SUMIF(Despesas413155911171921[Categoria],$B8,Despesas413155911171921[Valor]))</calculatedColumnFormula>
    </tableColumn>
  </tableColumns>
  <tableStyleInfo name="EstiloDeTabelaClara1 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E3BB1CC-D820-4927-A4F3-5A8F9B63687D}" name="Despesas413155911171921" displayName="Despesas413155911171921" ref="B35:E76" headerRowDxfId="151" dataDxfId="150">
  <autoFilter ref="B35:E76" xr:uid="{9A0A8CCC-EB03-4FF9-9FC6-1000D0A4AAF0}"/>
  <tableColumns count="4">
    <tableColumn id="1" xr3:uid="{C6EC1913-EFC7-460B-8EBC-8E0BA7E4D273}" name="Data" totalsRowLabel="Total" dataDxfId="149"/>
    <tableColumn id="2" xr3:uid="{661352B1-F99B-4C3A-BA81-E8191F25DC8C}" name="Valor" dataDxfId="148"/>
    <tableColumn id="4" xr3:uid="{EFE76848-DA08-4C83-A401-F2146787E944}" name="Categoria" dataDxfId="146" totalsRowDxfId="147"/>
    <tableColumn id="5" xr3:uid="{2B65139E-14D1-4424-818E-69441530DFBC}" name="Descrição" totalsRowFunction="count" dataDxfId="144" totalsRowDxfId="145"/>
  </tableColumns>
  <tableStyleInfo name="EstiloDeTabelaClara1 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E282AA7-BF13-4F48-B471-FB77A3220A24}" name="Resumo12" displayName="Resumo12" ref="B6:C16" headerRowDxfId="143" dataDxfId="142" totalsRowDxfId="141" headerRowBorderDxfId="139" tableBorderDxfId="140" headerRowCellStyle="Normal 2">
  <autoFilter ref="B6:C16" xr:uid="{A92974EA-0D8F-471C-89DF-FCB8F41B39B6}"/>
  <tableColumns count="2">
    <tableColumn id="1" xr3:uid="{3EBFD76D-5CE9-4B8B-B7F2-E8969563CAA5}" name="Receita" totalsRowLabel="Total" dataDxfId="137" totalsRowDxfId="138" dataCellStyle="Normal 2"/>
    <tableColumn id="2" xr3:uid="{1C758E00-DB84-4DBA-92AB-EC063459FC67}" name="Valor" totalsRowFunction="sum" dataDxfId="136">
      <calculatedColumnFormula>IF(ISBLANK($B8), "", SUMIF(Despesas413[Categoria],$B8,Despesas413[Valor]))</calculatedColumnFormula>
    </tableColumn>
  </tableColumns>
  <tableStyleInfo name="EstiloDeTabelaClara1 2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C384C04-2075-4EB3-90DA-5F89AE00B7B2}" name="Despesas413" displayName="Despesas413" ref="B35:E76" headerRowDxfId="135" dataDxfId="134">
  <autoFilter ref="B35:E76" xr:uid="{9A0A8CCC-EB03-4FF9-9FC6-1000D0A4AAF0}"/>
  <tableColumns count="4">
    <tableColumn id="1" xr3:uid="{A1159629-7319-4FD9-B825-524D948EA776}" name="Data" totalsRowLabel="Total" dataDxfId="133"/>
    <tableColumn id="2" xr3:uid="{04430B7F-F7FB-4A54-8862-376A1BF8AF52}" name="Valor" dataDxfId="132"/>
    <tableColumn id="4" xr3:uid="{30A72639-FD3D-4C01-994E-86DD6785EA29}" name="Categoria" dataDxfId="130" totalsRowDxfId="131"/>
    <tableColumn id="5" xr3:uid="{62218389-79FF-47D7-83ED-12CA2CE32F23}" name="Descrição" totalsRowFunction="count" dataDxfId="128" totalsRowDxfId="129"/>
  </tableColumns>
  <tableStyleInfo name="EstiloDeTabelaClara1 2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4174555-61FD-4273-ACE0-8F799E88DCA8}" name="Resumo1214" displayName="Resumo1214" ref="B6:C16" headerRowDxfId="127" dataDxfId="126" totalsRowDxfId="125" headerRowBorderDxfId="123" tableBorderDxfId="124" headerRowCellStyle="Normal 2">
  <autoFilter ref="B6:C16" xr:uid="{A92974EA-0D8F-471C-89DF-FCB8F41B39B6}"/>
  <tableColumns count="2">
    <tableColumn id="1" xr3:uid="{0ADA791D-F1E0-4F8F-B874-2AC27284B003}" name="Receita" totalsRowLabel="Total" dataDxfId="121" totalsRowDxfId="122" dataCellStyle="Normal 2"/>
    <tableColumn id="2" xr3:uid="{3B72AF11-C3D9-4BCE-9C79-C86348EB8F02}" name="Valor" totalsRowFunction="sum" dataDxfId="120">
      <calculatedColumnFormula>IF(ISBLANK($B8), "", SUMIF(Despesas41315[Categoria],$B8,Despesas41315[Valor]))</calculatedColumnFormula>
    </tableColumn>
  </tableColumns>
  <tableStyleInfo name="EstiloDeTabelaClara1 2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CDC7110-62AF-4245-80A3-0D611271F47A}" name="Despesas41315" displayName="Despesas41315" ref="B35:E76" headerRowDxfId="119" dataDxfId="118">
  <autoFilter ref="B35:E76" xr:uid="{9A0A8CCC-EB03-4FF9-9FC6-1000D0A4AAF0}"/>
  <tableColumns count="4">
    <tableColumn id="1" xr3:uid="{2AB59A18-1543-41D9-A353-1841E542FFF3}" name="Data" totalsRowLabel="Total" dataDxfId="117"/>
    <tableColumn id="2" xr3:uid="{A68D06C7-5D0D-4BC1-82D1-5E47585739D2}" name="Valor" dataDxfId="116"/>
    <tableColumn id="4" xr3:uid="{1609E8D9-CFD4-4B44-BB0D-2F80568453AD}" name="Categoria" dataDxfId="114" totalsRowDxfId="115"/>
    <tableColumn id="5" xr3:uid="{08A4C95F-8997-42C6-90CD-217084EC845C}" name="Descrição" totalsRowFunction="count" dataDxfId="112" totalsRowDxfId="113"/>
  </tableColumns>
  <tableStyleInfo name="EstiloDeTabelaClara1 2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B7FAB7B-1544-4BCE-94DE-A0F4A11FB357}" name="Resumo1214481016" displayName="Resumo1214481016" ref="B6:C16" headerRowDxfId="111" dataDxfId="110" totalsRowDxfId="109" headerRowBorderDxfId="107" tableBorderDxfId="108" headerRowCellStyle="Normal 2">
  <autoFilter ref="B6:C16" xr:uid="{A92974EA-0D8F-471C-89DF-FCB8F41B39B6}"/>
  <tableColumns count="2">
    <tableColumn id="1" xr3:uid="{786EED28-CBE1-4F7B-9147-BF8608F43678}" name="Receita" totalsRowLabel="Total" dataDxfId="105" totalsRowDxfId="106" dataCellStyle="Normal 2"/>
    <tableColumn id="2" xr3:uid="{1CF5C9DA-C076-4211-AD99-249C7FACD538}" name="Valor" totalsRowFunction="sum" dataDxfId="104">
      <calculatedColumnFormula>IF(ISBLANK($B8), "", SUMIF(Despesas41315591117[Categoria],$B8,Despesas41315591117[Valor]))</calculatedColumnFormula>
    </tableColumn>
  </tableColumns>
  <tableStyleInfo name="EstiloDeTabelaClara1 2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6FDF455-A931-4138-A8FC-4AB1CB554187}" name="Despesas41315591117" displayName="Despesas41315591117" ref="B35:E76" headerRowDxfId="103" dataDxfId="102">
  <autoFilter ref="B35:E76" xr:uid="{9A0A8CCC-EB03-4FF9-9FC6-1000D0A4AAF0}"/>
  <tableColumns count="4">
    <tableColumn id="1" xr3:uid="{F19E2E62-7603-4BD6-A32E-F0B6268FD829}" name="Data" totalsRowLabel="Total" dataDxfId="101"/>
    <tableColumn id="2" xr3:uid="{DC2B2E4F-AC83-461A-9C72-069F2B9F0B1D}" name="Valor" dataDxfId="100"/>
    <tableColumn id="4" xr3:uid="{242C719F-6CD7-4381-BFEB-8534F28F500E}" name="Categoria" dataDxfId="98" totalsRowDxfId="99"/>
    <tableColumn id="5" xr3:uid="{B9DFDB01-A6EC-4110-B396-37AB74D32EE6}" name="Descrição" totalsRowFunction="count" dataDxfId="96" totalsRowDxfId="97"/>
  </tableColumns>
  <tableStyleInfo name="EstiloDeTabelaClara1 2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2FD73DC-E5F1-44F2-8C05-FB302D78314F}" name="Resumo12144810" displayName="Resumo12144810" ref="B6:C16" headerRowDxfId="95" dataDxfId="94" totalsRowDxfId="93" headerRowBorderDxfId="91" tableBorderDxfId="92" headerRowCellStyle="Normal 2">
  <autoFilter ref="B6:C16" xr:uid="{A92974EA-0D8F-471C-89DF-FCB8F41B39B6}"/>
  <tableColumns count="2">
    <tableColumn id="1" xr3:uid="{611C52B0-E91C-4AD6-9C01-408A42055CAA}" name="Receita" totalsRowLabel="Total" dataDxfId="89" totalsRowDxfId="90" dataCellStyle="Normal 2"/>
    <tableColumn id="2" xr3:uid="{7F06199A-8F82-4810-B4AE-A82D1F22B2C1}" name="Valor" totalsRowFunction="sum" dataDxfId="88">
      <calculatedColumnFormula>IF(ISBLANK($B8), "", SUMIF(Despesas413155911[Categoria],$B8,Despesas413155911[Valor]))</calculatedColumnFormula>
    </tableColumn>
  </tableColumns>
  <tableStyleInfo name="EstiloDeTabelaClara1 2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FD291FA-D8BE-4500-8CD9-723D23A22E17}" name="Despesas413155911" displayName="Despesas413155911" ref="B35:E76" headerRowDxfId="87" dataDxfId="86">
  <autoFilter ref="B35:E76" xr:uid="{9A0A8CCC-EB03-4FF9-9FC6-1000D0A4AAF0}"/>
  <tableColumns count="4">
    <tableColumn id="1" xr3:uid="{F01860DF-CDA8-4601-9441-EFB9D5A139CF}" name="Data" totalsRowLabel="Total" dataDxfId="85"/>
    <tableColumn id="2" xr3:uid="{5F913F8A-FFF3-4BBA-A369-C161B9E6FF03}" name="Valor" dataDxfId="84"/>
    <tableColumn id="4" xr3:uid="{329CDBBB-4E57-4121-A75D-AB2BA88E955A}" name="Categoria" dataDxfId="82" totalsRowDxfId="83"/>
    <tableColumn id="5" xr3:uid="{11908909-9BDD-40F7-923D-3A64CC4DC31B}" name="Descrição" totalsRowFunction="count" dataDxfId="80" totalsRowDxfId="81"/>
  </tableColumns>
  <tableStyleInfo name="EstiloDeTabelaClara1 2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6B498C4-3B65-43A2-A608-B74874D0E270}" name="Resumo121448" displayName="Resumo121448" ref="B6:C16" headerRowDxfId="79" dataDxfId="78" totalsRowDxfId="77" headerRowBorderDxfId="75" tableBorderDxfId="76" headerRowCellStyle="Normal 2">
  <autoFilter ref="B6:C16" xr:uid="{A92974EA-0D8F-471C-89DF-FCB8F41B39B6}"/>
  <tableColumns count="2">
    <tableColumn id="1" xr3:uid="{C9E9CEF0-E593-4123-8E1A-761256CD6F47}" name="Receita" totalsRowLabel="Total" dataDxfId="73" totalsRowDxfId="74" dataCellStyle="Normal 2"/>
    <tableColumn id="2" xr3:uid="{9C37586E-9454-4C1A-BBDA-7AA9393C4F58}" name="Valor" totalsRowFunction="sum" dataDxfId="72">
      <calculatedColumnFormula>IF(ISBLANK($B8), "", SUMIF(Despesas4131559[Categoria],$B8,Despesas4131559[Valor]))</calculatedColumnFormula>
    </tableColumn>
  </tableColumns>
  <tableStyleInfo name="EstiloDeTabelaClara1 2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62E0151-9477-419C-9D74-BAE2A140BD84}" name="Despesas4131559" displayName="Despesas4131559" ref="B35:E76" headerRowDxfId="71" dataDxfId="70">
  <autoFilter ref="B35:E76" xr:uid="{9A0A8CCC-EB03-4FF9-9FC6-1000D0A4AAF0}"/>
  <tableColumns count="4">
    <tableColumn id="1" xr3:uid="{9BB3415E-C407-4692-B30B-30B6ADDB0F66}" name="Data" totalsRowLabel="Total" dataDxfId="69"/>
    <tableColumn id="2" xr3:uid="{BFCE50AB-3271-4B58-97DD-7448D4B0BC51}" name="Valor" dataDxfId="68"/>
    <tableColumn id="4" xr3:uid="{DC846C64-9984-453F-BD7F-6A28F8974CA3}" name="Categoria" dataDxfId="66" totalsRowDxfId="67"/>
    <tableColumn id="5" xr3:uid="{40C71830-D713-482A-ADBF-926F176D1E0A}" name="Descrição" totalsRowFunction="count" dataDxfId="64" totalsRowDxfId="65"/>
  </tableColumns>
  <tableStyleInfo name="EstiloDeTabelaClara1 2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AF06ABC-B6DC-41E9-9DD7-0C2239FEEE96}" name="Resumo12144" displayName="Resumo12144" ref="B6:C16" headerRowDxfId="63" dataDxfId="62" totalsRowDxfId="61" headerRowBorderDxfId="59" tableBorderDxfId="60" headerRowCellStyle="Normal 2">
  <autoFilter ref="B6:C16" xr:uid="{A92974EA-0D8F-471C-89DF-FCB8F41B39B6}"/>
  <tableColumns count="2">
    <tableColumn id="1" xr3:uid="{1B204AA5-CA6C-4188-866F-083CF8FA5DE9}" name="Receita" totalsRowLabel="Total" dataDxfId="57" totalsRowDxfId="58" dataCellStyle="Normal 2"/>
    <tableColumn id="2" xr3:uid="{9408C3E5-020C-46BB-9F50-A45B3CA82BF0}" name="Valor" totalsRowFunction="sum" dataDxfId="56">
      <calculatedColumnFormula>IF(ISBLANK($B8), "", SUMIF(Despesas413155[Categoria],$B8,Despesas413155[Valor]))</calculatedColumnFormula>
    </tableColumn>
  </tableColumns>
  <tableStyleInfo name="EstiloDeTabelaClara1 2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B1A98CE-D4F9-4E46-94ED-E3562009EA47}" name="Despesas413155" displayName="Despesas413155" ref="B35:E76" headerRowDxfId="55" dataDxfId="54">
  <autoFilter ref="B35:E76" xr:uid="{9A0A8CCC-EB03-4FF9-9FC6-1000D0A4AAF0}"/>
  <tableColumns count="4">
    <tableColumn id="1" xr3:uid="{A8AFD6B6-27C3-4E80-B808-CA8C928680F2}" name="Data" totalsRowLabel="Total" dataDxfId="53"/>
    <tableColumn id="2" xr3:uid="{3661DD5B-3D33-4513-969F-E1AA34BC4189}" name="Valor" dataDxfId="52"/>
    <tableColumn id="4" xr3:uid="{B3BBD4AD-F978-485D-8C53-E28DA1D0A635}" name="Categoria" dataDxfId="50" totalsRowDxfId="51"/>
    <tableColumn id="5" xr3:uid="{C403066C-3177-4E63-83AB-BF6159B20E70}" name="Descrição" totalsRowFunction="count" dataDxfId="48" totalsRowDxfId="49"/>
  </tableColumns>
  <tableStyleInfo name="EstiloDeTabelaClara1 2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A48B26A-741E-459D-B167-2ED69BCAE00D}" name="Resumo121446" displayName="Resumo121446" ref="B6:C16" headerRowDxfId="47" dataDxfId="46" totalsRowDxfId="45" headerRowBorderDxfId="43" tableBorderDxfId="44" headerRowCellStyle="Normal 2">
  <autoFilter ref="B6:C16" xr:uid="{A92974EA-0D8F-471C-89DF-FCB8F41B39B6}"/>
  <tableColumns count="2">
    <tableColumn id="1" xr3:uid="{5C82A131-7D3D-4D89-89F4-EFC9130D32D8}" name="Receita" totalsRowLabel="Total" dataDxfId="41" totalsRowDxfId="42" dataCellStyle="Normal 2"/>
    <tableColumn id="2" xr3:uid="{CE755630-A43D-44E1-A5F4-60822D8A5C09}" name="Valor" totalsRowFunction="sum" dataDxfId="40">
      <calculatedColumnFormula>IF(ISBLANK($B8), "", SUMIF(Despesas4131557[Categoria],$B8,Despesas4131557[Valor]))</calculatedColumnFormula>
    </tableColumn>
  </tableColumns>
  <tableStyleInfo name="EstiloDeTabelaClara1 2" showFirstColumn="0" showLastColumn="0" showRowStripes="0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24D941C-F4F2-45B9-B185-7CD93F8348E1}" name="Despesas4131557" displayName="Despesas4131557" ref="B35:E76" headerRowDxfId="39" dataDxfId="38">
  <autoFilter ref="B35:E76" xr:uid="{9A0A8CCC-EB03-4FF9-9FC6-1000D0A4AAF0}"/>
  <tableColumns count="4">
    <tableColumn id="1" xr3:uid="{3BEE4A4B-6165-402B-A439-769414612ED8}" name="Data" totalsRowLabel="Total" dataDxfId="37"/>
    <tableColumn id="2" xr3:uid="{EDB9558F-306A-4484-8446-53B5BD012F5C}" name="Valor" dataDxfId="36"/>
    <tableColumn id="4" xr3:uid="{36A0BD73-23F4-4B89-982B-9036BAFF189D}" name="Categoria" dataDxfId="34" totalsRowDxfId="35"/>
    <tableColumn id="5" xr3:uid="{DD7AFFB7-2968-4DBE-A166-8BA51389FC5B}" name="Descrição" totalsRowFunction="count" dataDxfId="32" totalsRowDxfId="33"/>
  </tableColumns>
  <tableStyleInfo name="EstiloDeTabelaClara1 2" showFirstColumn="0" showLastColumn="0" showRowStripes="0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79AF73F8-5CF7-4539-8FB3-12C098065CD4}" name="Resumo1214462224" displayName="Resumo1214462224" ref="B6:C16" headerRowDxfId="31" dataDxfId="30" totalsRowDxfId="29" headerRowBorderDxfId="27" tableBorderDxfId="28" headerRowCellStyle="Normal 2">
  <autoFilter ref="B6:C16" xr:uid="{A92974EA-0D8F-471C-89DF-FCB8F41B39B6}"/>
  <tableColumns count="2">
    <tableColumn id="1" xr3:uid="{BD99875E-DC7F-4E35-A87E-4E51C404E0AC}" name="Receita" totalsRowLabel="Total" dataDxfId="25" totalsRowDxfId="26" dataCellStyle="Normal 2"/>
    <tableColumn id="2" xr3:uid="{3D5E1C86-173A-45D6-9DD9-46EA3CD590F5}" name="Valor" totalsRowFunction="sum" dataDxfId="24">
      <calculatedColumnFormula>IF(ISBLANK($B8), "", SUMIF(Despesas41315572325[Categoria],$B8,Despesas41315572325[Valor]))</calculatedColumnFormula>
    </tableColumn>
  </tableColumns>
  <tableStyleInfo name="EstiloDeTabelaClara1 2" showFirstColumn="0" showLastColumn="0" showRowStripes="0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C902BC6-3BA0-44ED-ADFE-5F674C6E85F7}" name="Despesas41315572325" displayName="Despesas41315572325" ref="B35:E76" headerRowDxfId="23" dataDxfId="22">
  <autoFilter ref="B35:E76" xr:uid="{9A0A8CCC-EB03-4FF9-9FC6-1000D0A4AAF0}"/>
  <tableColumns count="4">
    <tableColumn id="1" xr3:uid="{7CA4C790-9137-4753-A3DA-FD01180A1F8A}" name="Data" totalsRowLabel="Total" dataDxfId="21"/>
    <tableColumn id="2" xr3:uid="{6F13AA10-063E-4603-BF6D-3E05D8187A97}" name="Valor" dataDxfId="20"/>
    <tableColumn id="4" xr3:uid="{5C47CBCE-44DA-4C92-AB1F-86C2C290A285}" name="Categoria" dataDxfId="18" totalsRowDxfId="19"/>
    <tableColumn id="5" xr3:uid="{7869B6EF-3C5C-4A23-811D-CFE9CF428FA5}" name="Descrição" totalsRowFunction="count" dataDxfId="16" totalsRowDxfId="17"/>
  </tableColumns>
  <tableStyleInfo name="EstiloDeTabelaClara1 2" showFirstColumn="0" showLastColumn="0" showRowStripes="0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F31F995-F24B-4191-890A-BC2F6B24C511}" name="Resumo12144622" displayName="Resumo12144622" ref="B6:C16" headerRowDxfId="15" dataDxfId="14" totalsRowDxfId="13" headerRowBorderDxfId="11" tableBorderDxfId="12" headerRowCellStyle="Normal 2">
  <autoFilter ref="B6:C16" xr:uid="{A92974EA-0D8F-471C-89DF-FCB8F41B39B6}"/>
  <tableColumns count="2">
    <tableColumn id="1" xr3:uid="{6D322F47-D1BC-418C-9442-74EEFF5150C9}" name="Receita" totalsRowLabel="Total" dataDxfId="9" totalsRowDxfId="10" dataCellStyle="Normal 2"/>
    <tableColumn id="2" xr3:uid="{4D2B3B0B-E8C3-42B6-A790-B7F4E2A7875C}" name="Valor" totalsRowFunction="sum" dataDxfId="8">
      <calculatedColumnFormula>IF(ISBLANK($B8), "", SUMIF(Despesas413155723[Categoria],$B8,Despesas413155723[Valor]))</calculatedColumnFormula>
    </tableColumn>
  </tableColumns>
  <tableStyleInfo name="EstiloDeTabelaClara1 2" showFirstColumn="0" showLastColumn="0" showRowStripes="0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DC80FEB-A428-4B70-B4C7-B1E02E3C918D}" name="Despesas413155723" displayName="Despesas413155723" ref="B35:E76" headerRowDxfId="7" dataDxfId="6">
  <autoFilter ref="B35:E76" xr:uid="{9A0A8CCC-EB03-4FF9-9FC6-1000D0A4AAF0}"/>
  <tableColumns count="4">
    <tableColumn id="1" xr3:uid="{B28B8786-93DF-44CD-A63F-0F8CD52A0868}" name="Data" totalsRowLabel="Total" dataDxfId="5"/>
    <tableColumn id="2" xr3:uid="{912B0037-A32E-43B4-884E-62F828A74A39}" name="Valor" dataDxfId="4"/>
    <tableColumn id="4" xr3:uid="{6D6E6043-E615-4EBE-9675-D73553A584B6}" name="Categoria" dataDxfId="2" totalsRowDxfId="3"/>
    <tableColumn id="5" xr3:uid="{7447C910-F451-41B6-9B7D-551FA4925217}" name="Descrição" totalsRowFunction="count" dataDxfId="0" totalsRowDxfId="1"/>
  </tableColumns>
  <tableStyleInfo name="EstiloDeTabelaClara1 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40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table" Target="../tables/table19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table" Target="../tables/table21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351C-3F40-4B40-93BB-FE40E05ACC11}">
  <sheetPr>
    <tabColor rgb="FF92D050"/>
  </sheetPr>
  <dimension ref="A1:AH312"/>
  <sheetViews>
    <sheetView showGridLines="0" tabSelected="1" workbookViewId="0">
      <selection activeCell="A2" sqref="A2"/>
    </sheetView>
  </sheetViews>
  <sheetFormatPr defaultColWidth="9" defaultRowHeight="13.5" customHeight="1"/>
  <cols>
    <col min="1" max="1" width="2.75" style="1" customWidth="1"/>
    <col min="2" max="2" width="28.25" style="1" customWidth="1"/>
    <col min="3" max="3" width="22.5" style="1" customWidth="1"/>
    <col min="4" max="4" width="26.75" style="1" customWidth="1"/>
    <col min="5" max="5" width="45.875" style="1" customWidth="1"/>
    <col min="6" max="6" width="4.75" style="1" customWidth="1"/>
    <col min="7" max="7" width="26.125" style="1" customWidth="1"/>
    <col min="8" max="8" width="26.375" style="1" customWidth="1"/>
    <col min="9" max="27" width="9" style="1"/>
    <col min="28" max="28" width="36" style="1" bestFit="1" customWidth="1"/>
    <col min="29" max="29" width="9" style="1"/>
    <col min="30" max="30" width="16.75" style="1" customWidth="1"/>
    <col min="31" max="32" width="9" style="1"/>
    <col min="33" max="33" width="11.125" style="1" bestFit="1" customWidth="1"/>
    <col min="34" max="16384" width="9" style="1"/>
  </cols>
  <sheetData>
    <row r="1" spans="1:34" ht="10.15" customHeight="1">
      <c r="A1" s="45"/>
    </row>
    <row r="2" spans="1:34" s="2" customFormat="1" ht="48.75" customHeight="1">
      <c r="B2" s="47" t="s">
        <v>0</v>
      </c>
      <c r="C2" s="48"/>
      <c r="D2" s="49"/>
      <c r="E2" s="49"/>
      <c r="F2" s="50"/>
      <c r="G2" s="50"/>
      <c r="H2" s="50"/>
      <c r="I2" s="23"/>
      <c r="J2" s="23"/>
      <c r="K2" s="23"/>
      <c r="L2" s="23"/>
      <c r="M2" s="23"/>
      <c r="N2" s="23"/>
    </row>
    <row r="3" spans="1:34" ht="18" customHeight="1">
      <c r="B3" s="73" t="s">
        <v>1</v>
      </c>
      <c r="C3" s="4"/>
      <c r="D3" s="3"/>
    </row>
    <row r="4" spans="1:34" ht="40.15" customHeight="1">
      <c r="B4" s="55" t="s">
        <v>2</v>
      </c>
      <c r="C4" s="54">
        <f>SUM(C$7:C$16)</f>
        <v>19560</v>
      </c>
      <c r="D4" s="5"/>
      <c r="G4" s="52" t="s">
        <v>3</v>
      </c>
      <c r="H4" s="51"/>
      <c r="I4" s="18"/>
      <c r="J4" s="18"/>
      <c r="AB4" s="63" t="s">
        <v>4</v>
      </c>
      <c r="AC4" s="64"/>
      <c r="AD4" s="64"/>
      <c r="AE4" s="51"/>
      <c r="AF4" s="51"/>
      <c r="AG4" s="65" t="s">
        <v>5</v>
      </c>
      <c r="AH4" s="51"/>
    </row>
    <row r="5" spans="1:34" ht="20.25" customHeight="1">
      <c r="B5" s="6"/>
      <c r="C5" s="14"/>
      <c r="D5" s="5"/>
      <c r="G5" s="20"/>
      <c r="H5" s="19"/>
    </row>
    <row r="6" spans="1:34" ht="19.899999999999999" customHeight="1">
      <c r="B6" s="56" t="s">
        <v>6</v>
      </c>
      <c r="C6" s="56" t="s">
        <v>7</v>
      </c>
      <c r="G6" s="53" t="s">
        <v>8</v>
      </c>
      <c r="H6" s="53" t="s">
        <v>9</v>
      </c>
      <c r="AB6" s="41"/>
      <c r="AC6" s="41"/>
      <c r="AD6" s="41"/>
      <c r="AE6" s="41"/>
      <c r="AF6" s="41"/>
      <c r="AG6" s="41"/>
      <c r="AH6" s="41"/>
    </row>
    <row r="7" spans="1:34" ht="19.899999999999999" customHeight="1">
      <c r="B7" s="7" t="s">
        <v>10</v>
      </c>
      <c r="C7" s="16">
        <v>14580</v>
      </c>
      <c r="G7" s="22">
        <f>Janeiro!C4</f>
        <v>19560</v>
      </c>
      <c r="H7" s="21">
        <f>Janeiro!C18</f>
        <v>11525</v>
      </c>
      <c r="AB7" s="41" t="str" cm="1">
        <f t="array" ref="AB7:AB9">_xlfn._xlws.FILTER(B7:B16, C7:C16&gt;0)</f>
        <v>Produção de Leite</v>
      </c>
      <c r="AC7" s="41" cm="1">
        <f t="array" ref="AC7:AC9">_xlfn._xlws.FILTER(C7:C16, C7:C16&gt;0)</f>
        <v>14580</v>
      </c>
      <c r="AD7" s="41"/>
      <c r="AE7" s="41"/>
      <c r="AF7" s="42">
        <f>$G7</f>
        <v>19560</v>
      </c>
      <c r="AG7" s="42">
        <f>$H7</f>
        <v>11525</v>
      </c>
      <c r="AH7" s="42">
        <f>$H18</f>
        <v>8035</v>
      </c>
    </row>
    <row r="8" spans="1:34" ht="19.899999999999999" customHeight="1">
      <c r="B8" s="7" t="s">
        <v>11</v>
      </c>
      <c r="C8" s="16">
        <v>4200</v>
      </c>
      <c r="AB8" s="41" t="str">
        <v>Venda de Animais</v>
      </c>
      <c r="AC8" s="41">
        <v>4200</v>
      </c>
      <c r="AD8" s="41"/>
      <c r="AE8" s="41"/>
      <c r="AF8" s="41"/>
      <c r="AG8" s="41"/>
      <c r="AH8" s="41"/>
    </row>
    <row r="9" spans="1:34" ht="19.899999999999999" customHeight="1">
      <c r="B9" s="7" t="s">
        <v>12</v>
      </c>
      <c r="C9" s="16">
        <v>780</v>
      </c>
      <c r="AB9" s="41" t="str">
        <v>Outros</v>
      </c>
      <c r="AC9" s="41">
        <v>780</v>
      </c>
      <c r="AD9" s="41"/>
      <c r="AE9" s="41"/>
      <c r="AF9" s="41"/>
      <c r="AG9" s="41"/>
      <c r="AH9" s="41"/>
    </row>
    <row r="10" spans="1:34" ht="19.899999999999999" customHeight="1">
      <c r="B10" s="7"/>
      <c r="C10" s="16"/>
      <c r="AB10" s="41"/>
      <c r="AC10" s="41"/>
      <c r="AD10" s="41"/>
      <c r="AE10" s="41"/>
      <c r="AF10" s="41"/>
      <c r="AG10" s="41"/>
      <c r="AH10" s="41"/>
    </row>
    <row r="11" spans="1:34" ht="19.899999999999999" customHeight="1">
      <c r="B11" s="7"/>
      <c r="C11" s="16"/>
      <c r="AB11" s="41"/>
      <c r="AC11" s="41"/>
      <c r="AD11" s="41"/>
      <c r="AE11" s="41"/>
      <c r="AF11" s="41"/>
      <c r="AG11" s="41"/>
      <c r="AH11" s="41"/>
    </row>
    <row r="12" spans="1:34" ht="19.899999999999999" customHeight="1">
      <c r="B12" s="7"/>
      <c r="C12" s="16"/>
      <c r="AB12" s="41"/>
      <c r="AC12" s="41"/>
      <c r="AD12" s="41"/>
      <c r="AE12" s="41"/>
      <c r="AF12" s="41"/>
      <c r="AG12" s="41"/>
      <c r="AH12" s="41"/>
    </row>
    <row r="13" spans="1:34" ht="19.899999999999999" customHeight="1">
      <c r="B13" s="7"/>
      <c r="C13" s="16"/>
      <c r="AB13" s="41"/>
      <c r="AC13" s="41"/>
      <c r="AD13" s="41"/>
      <c r="AE13" s="41"/>
      <c r="AF13" s="41"/>
      <c r="AG13" s="41"/>
      <c r="AH13" s="41"/>
    </row>
    <row r="14" spans="1:34" ht="19.899999999999999" customHeight="1">
      <c r="B14" s="7"/>
      <c r="C14" s="16"/>
      <c r="AB14" s="41"/>
      <c r="AC14" s="41"/>
      <c r="AD14" s="41"/>
      <c r="AE14" s="41"/>
      <c r="AF14" s="41"/>
      <c r="AG14" s="41"/>
      <c r="AH14" s="41"/>
    </row>
    <row r="15" spans="1:34" ht="19.899999999999999" customHeight="1">
      <c r="B15" s="7"/>
      <c r="C15" s="16"/>
      <c r="AB15" s="41"/>
      <c r="AC15" s="41"/>
      <c r="AD15" s="41"/>
      <c r="AE15" s="41"/>
      <c r="AF15" s="41"/>
      <c r="AG15" s="41"/>
      <c r="AH15" s="41"/>
    </row>
    <row r="16" spans="1:34" ht="19.899999999999999" customHeight="1">
      <c r="B16" s="7"/>
      <c r="C16" s="16"/>
      <c r="AB16" s="41"/>
      <c r="AC16" s="41"/>
      <c r="AD16" s="41"/>
      <c r="AE16" s="41"/>
      <c r="AF16" s="41"/>
      <c r="AG16" s="41"/>
      <c r="AH16" s="41"/>
    </row>
    <row r="17" spans="2:34" ht="19.899999999999999" customHeight="1">
      <c r="B17" s="8"/>
      <c r="C17" s="17"/>
      <c r="AB17" s="41"/>
      <c r="AC17" s="41"/>
      <c r="AD17" s="41"/>
      <c r="AE17" s="41"/>
      <c r="AF17" s="41"/>
      <c r="AG17" s="41"/>
      <c r="AH17" s="41"/>
    </row>
    <row r="18" spans="2:34" ht="37.5" customHeight="1">
      <c r="B18" s="55" t="s">
        <v>13</v>
      </c>
      <c r="C18" s="57">
        <f>SUM(C$21:C$31)</f>
        <v>11525</v>
      </c>
      <c r="D18" s="5"/>
      <c r="G18" s="55" t="s">
        <v>14</v>
      </c>
      <c r="H18" s="54">
        <f>G7-H7</f>
        <v>8035</v>
      </c>
      <c r="AB18" s="41"/>
      <c r="AC18" s="41"/>
      <c r="AD18" s="41"/>
      <c r="AE18" s="41"/>
      <c r="AF18" s="41"/>
      <c r="AG18" s="41"/>
      <c r="AH18" s="41"/>
    </row>
    <row r="19" spans="2:34" ht="19.899999999999999" customHeight="1">
      <c r="B19" s="6"/>
      <c r="C19" s="14"/>
      <c r="D19" s="5"/>
      <c r="AB19" s="41"/>
      <c r="AC19" s="41"/>
      <c r="AD19" s="41"/>
      <c r="AE19" s="41"/>
      <c r="AF19" s="41"/>
      <c r="AG19" s="41"/>
      <c r="AH19" s="41"/>
    </row>
    <row r="20" spans="2:34" ht="19.899999999999999" customHeight="1">
      <c r="B20" s="58" t="s">
        <v>15</v>
      </c>
      <c r="C20" s="58" t="s">
        <v>16</v>
      </c>
      <c r="AB20" s="41"/>
      <c r="AC20" s="41"/>
      <c r="AD20" s="41"/>
      <c r="AE20" s="41"/>
      <c r="AF20" s="41"/>
      <c r="AG20" s="41"/>
      <c r="AH20" s="41"/>
    </row>
    <row r="21" spans="2:34" ht="19.899999999999999" customHeight="1">
      <c r="B21" s="35" t="s">
        <v>17</v>
      </c>
      <c r="C21" s="36">
        <f>SUMIF(Despesas4[Categoria], B21, Despesas4[Valor])</f>
        <v>3495</v>
      </c>
      <c r="AB21" s="41" t="str" cm="1">
        <f t="array" ref="AB21:AB30">_xlfn._xlws.FILTER(B21:B31, C21:C31&gt;0)</f>
        <v>Alimentação</v>
      </c>
      <c r="AC21" s="41" cm="1">
        <f t="array" ref="AC21:AC30">_xlfn._xlws.FILTER(C21:C33, C21:C33&gt;0)</f>
        <v>3495</v>
      </c>
      <c r="AD21" s="41"/>
      <c r="AE21" s="41"/>
      <c r="AF21" s="41"/>
      <c r="AG21" s="41"/>
      <c r="AH21" s="41"/>
    </row>
    <row r="22" spans="2:34" ht="19.899999999999999" customHeight="1">
      <c r="B22" s="37" t="s">
        <v>18</v>
      </c>
      <c r="C22" s="38">
        <f>SUMIF(Despesas4[Categoria], B22, Despesas4[Valor])</f>
        <v>715</v>
      </c>
      <c r="AB22" s="41" t="str">
        <v>Despesas veterinárias</v>
      </c>
      <c r="AC22" s="41">
        <v>715</v>
      </c>
      <c r="AD22" s="41"/>
      <c r="AE22" s="41"/>
      <c r="AF22" s="41"/>
      <c r="AG22" s="41"/>
      <c r="AH22" s="41"/>
    </row>
    <row r="23" spans="2:34" ht="19.899999999999999" customHeight="1">
      <c r="B23" s="37" t="s">
        <v>19</v>
      </c>
      <c r="C23" s="38">
        <f>SUMIF(Despesas4[Categoria], B23, Despesas4[Valor])</f>
        <v>745</v>
      </c>
      <c r="AB23" s="41" t="str">
        <v>Gastos domésticos</v>
      </c>
      <c r="AC23" s="41">
        <v>745</v>
      </c>
      <c r="AD23" s="41"/>
      <c r="AE23" s="41"/>
      <c r="AF23" s="41"/>
      <c r="AG23" s="41"/>
      <c r="AH23" s="41"/>
    </row>
    <row r="24" spans="2:34" ht="19.899999999999999" customHeight="1">
      <c r="B24" s="37" t="s">
        <v>20</v>
      </c>
      <c r="C24" s="38">
        <f>SUMIF(Despesas4[Categoria], B24, Despesas4[Valor])</f>
        <v>945</v>
      </c>
      <c r="AB24" s="41" t="str">
        <v>Transporte</v>
      </c>
      <c r="AC24" s="41">
        <v>945</v>
      </c>
      <c r="AD24" s="41"/>
      <c r="AE24" s="41"/>
      <c r="AF24" s="41"/>
      <c r="AG24" s="41"/>
      <c r="AH24" s="41"/>
    </row>
    <row r="25" spans="2:34" ht="19.899999999999999" customHeight="1">
      <c r="B25" s="37" t="s">
        <v>21</v>
      </c>
      <c r="C25" s="38">
        <f>SUMIF(Despesas4[Categoria], B25, Despesas4[Valor])</f>
        <v>2280</v>
      </c>
      <c r="AB25" s="41" t="str">
        <v>Funcionários</v>
      </c>
      <c r="AC25" s="41">
        <v>2280</v>
      </c>
      <c r="AD25" s="41"/>
      <c r="AE25" s="41"/>
      <c r="AF25" s="41"/>
      <c r="AG25" s="41"/>
      <c r="AH25" s="41"/>
    </row>
    <row r="26" spans="2:34" ht="19.899999999999999" customHeight="1">
      <c r="B26" s="37" t="s">
        <v>22</v>
      </c>
      <c r="C26" s="38">
        <f>SUMIF(Despesas4[Categoria], B26, Despesas4[Valor])</f>
        <v>170</v>
      </c>
      <c r="AB26" s="41" t="str">
        <v>Animais de estimação</v>
      </c>
      <c r="AC26" s="41">
        <v>170</v>
      </c>
      <c r="AD26" s="41"/>
      <c r="AE26" s="41"/>
      <c r="AF26" s="41"/>
      <c r="AG26" s="41"/>
      <c r="AH26" s="41"/>
    </row>
    <row r="27" spans="2:34" ht="19.899999999999999" customHeight="1">
      <c r="B27" s="37" t="s">
        <v>23</v>
      </c>
      <c r="C27" s="38">
        <f>SUMIF(Despesas4[Categoria], B27, Despesas4[Valor])</f>
        <v>0</v>
      </c>
      <c r="AB27" s="41" t="str">
        <v>Cartão de crédito</v>
      </c>
      <c r="AC27" s="41">
        <v>490</v>
      </c>
      <c r="AD27" s="41"/>
      <c r="AE27" s="41"/>
      <c r="AF27" s="41"/>
      <c r="AG27" s="41"/>
      <c r="AH27" s="41"/>
    </row>
    <row r="28" spans="2:34" ht="19.899999999999999" customHeight="1">
      <c r="B28" s="37" t="s">
        <v>24</v>
      </c>
      <c r="C28" s="38">
        <f>SUMIF(Despesas4[Categoria], B28, Despesas4[Valor])</f>
        <v>490</v>
      </c>
      <c r="AB28" s="41" t="str">
        <v>Assinaturas</v>
      </c>
      <c r="AC28" s="41">
        <v>115</v>
      </c>
      <c r="AD28" s="41"/>
      <c r="AE28" s="41"/>
      <c r="AF28" s="41"/>
      <c r="AG28" s="41"/>
      <c r="AH28" s="41"/>
    </row>
    <row r="29" spans="2:34" ht="19.899999999999999" customHeight="1">
      <c r="B29" s="37" t="s">
        <v>25</v>
      </c>
      <c r="C29" s="38">
        <f>SUMIF(Despesas4[Categoria], B29, Despesas4[Valor])</f>
        <v>115</v>
      </c>
      <c r="AB29" s="41" t="str">
        <v>Outros</v>
      </c>
      <c r="AC29" s="41">
        <v>390</v>
      </c>
      <c r="AD29" s="41"/>
      <c r="AE29" s="41"/>
      <c r="AF29" s="41"/>
      <c r="AG29" s="41"/>
      <c r="AH29" s="41"/>
    </row>
    <row r="30" spans="2:34" ht="19.899999999999999" customHeight="1">
      <c r="B30" s="37" t="s">
        <v>12</v>
      </c>
      <c r="C30" s="38">
        <f>SUMIF(Despesas4[Categoria], B30, Despesas4[Valor])</f>
        <v>390</v>
      </c>
      <c r="AB30" s="41" t="str">
        <v>Gastos Fixos</v>
      </c>
      <c r="AC30" s="41">
        <v>2180</v>
      </c>
      <c r="AD30" s="41"/>
      <c r="AE30" s="41"/>
      <c r="AF30" s="41"/>
      <c r="AG30" s="41"/>
      <c r="AH30" s="41"/>
    </row>
    <row r="31" spans="2:34" ht="19.899999999999999" customHeight="1">
      <c r="B31" s="39" t="s">
        <v>26</v>
      </c>
      <c r="C31" s="40">
        <f>SUM(G36:G76)</f>
        <v>2180</v>
      </c>
      <c r="D31" s="13"/>
      <c r="E31" s="13"/>
      <c r="AB31" s="41"/>
      <c r="AC31" s="41"/>
      <c r="AD31" s="41"/>
      <c r="AE31" s="41"/>
      <c r="AF31" s="41"/>
      <c r="AG31" s="41"/>
      <c r="AH31" s="41"/>
    </row>
    <row r="32" spans="2:34" ht="19.899999999999999" customHeight="1">
      <c r="B32" s="8"/>
      <c r="C32" s="17"/>
      <c r="AB32" s="41"/>
      <c r="AC32" s="41"/>
      <c r="AD32" s="41"/>
      <c r="AE32" s="41"/>
      <c r="AF32" s="41"/>
      <c r="AG32" s="41"/>
      <c r="AH32" s="41"/>
    </row>
    <row r="33" spans="2:34" s="2" customFormat="1" ht="40.15" customHeight="1">
      <c r="B33" s="60" t="s">
        <v>27</v>
      </c>
      <c r="C33" s="59"/>
      <c r="D33" s="59"/>
      <c r="E33" s="59"/>
      <c r="F33" s="23"/>
      <c r="G33" s="60" t="s">
        <v>26</v>
      </c>
      <c r="H33" s="59"/>
      <c r="AB33" s="43"/>
      <c r="AC33" s="43"/>
      <c r="AD33" s="43"/>
      <c r="AE33" s="43"/>
      <c r="AF33" s="43"/>
      <c r="AG33" s="43"/>
      <c r="AH33" s="43"/>
    </row>
    <row r="34" spans="2:34" ht="10.15" customHeight="1">
      <c r="B34" s="9"/>
      <c r="AB34" s="41"/>
      <c r="AC34" s="41"/>
      <c r="AD34" s="41"/>
      <c r="AE34" s="41"/>
      <c r="AF34" s="41"/>
      <c r="AG34" s="41"/>
      <c r="AH34" s="41"/>
    </row>
    <row r="35" spans="2:34" ht="30" customHeight="1">
      <c r="B35" s="62" t="s">
        <v>28</v>
      </c>
      <c r="C35" s="62" t="s">
        <v>7</v>
      </c>
      <c r="D35" s="62" t="s">
        <v>29</v>
      </c>
      <c r="E35" s="62" t="s">
        <v>30</v>
      </c>
      <c r="G35" s="61" t="s">
        <v>7</v>
      </c>
      <c r="H35" s="61" t="s">
        <v>30</v>
      </c>
      <c r="AB35" s="41"/>
      <c r="AC35" s="41"/>
      <c r="AD35" s="41"/>
      <c r="AE35" s="41"/>
      <c r="AF35" s="41"/>
      <c r="AG35" s="41"/>
      <c r="AH35" s="41"/>
    </row>
    <row r="36" spans="2:34" ht="19.899999999999999" customHeight="1">
      <c r="B36" s="67">
        <v>46024</v>
      </c>
      <c r="C36" s="68">
        <v>1960</v>
      </c>
      <c r="D36" s="66" t="s">
        <v>17</v>
      </c>
      <c r="E36" s="69" t="s">
        <v>31</v>
      </c>
      <c r="G36" s="71">
        <v>980</v>
      </c>
      <c r="H36" s="72" t="s">
        <v>32</v>
      </c>
      <c r="AB36" s="44"/>
      <c r="AC36" s="41"/>
      <c r="AD36" s="41"/>
      <c r="AE36" s="41"/>
      <c r="AF36" s="41"/>
      <c r="AG36" s="41"/>
      <c r="AH36" s="41"/>
    </row>
    <row r="37" spans="2:34" ht="19.899999999999999" customHeight="1">
      <c r="B37" s="67">
        <v>46026</v>
      </c>
      <c r="C37" s="68">
        <v>1535</v>
      </c>
      <c r="D37" s="66" t="s">
        <v>17</v>
      </c>
      <c r="E37" s="69" t="s">
        <v>33</v>
      </c>
      <c r="G37" s="71">
        <v>180</v>
      </c>
      <c r="H37" s="72" t="s">
        <v>34</v>
      </c>
      <c r="AB37" s="44"/>
      <c r="AC37" s="41"/>
      <c r="AD37" s="41"/>
      <c r="AE37" s="41"/>
      <c r="AF37" s="41"/>
      <c r="AG37" s="41"/>
      <c r="AH37" s="41"/>
    </row>
    <row r="38" spans="2:34" ht="19.899999999999999" customHeight="1">
      <c r="B38" s="67">
        <v>46028</v>
      </c>
      <c r="C38" s="68">
        <v>380</v>
      </c>
      <c r="D38" s="66" t="s">
        <v>18</v>
      </c>
      <c r="E38" s="69" t="s">
        <v>35</v>
      </c>
      <c r="G38" s="71">
        <v>260</v>
      </c>
      <c r="H38" s="72" t="s">
        <v>36</v>
      </c>
      <c r="AB38" s="44"/>
      <c r="AC38" s="41"/>
      <c r="AD38" s="41"/>
      <c r="AE38" s="41"/>
      <c r="AF38" s="41"/>
      <c r="AG38" s="41"/>
      <c r="AH38" s="41"/>
    </row>
    <row r="39" spans="2:34" ht="19.899999999999999" customHeight="1">
      <c r="B39" s="67">
        <v>46030</v>
      </c>
      <c r="C39" s="68">
        <v>335</v>
      </c>
      <c r="D39" s="66" t="s">
        <v>18</v>
      </c>
      <c r="E39" s="69" t="s">
        <v>37</v>
      </c>
      <c r="G39" s="71">
        <v>310</v>
      </c>
      <c r="H39" s="72" t="s">
        <v>38</v>
      </c>
      <c r="AB39" s="44"/>
      <c r="AC39" s="41"/>
      <c r="AD39" s="41"/>
      <c r="AE39" s="41"/>
      <c r="AF39" s="41"/>
      <c r="AG39" s="41"/>
      <c r="AH39" s="41"/>
    </row>
    <row r="40" spans="2:34" ht="19.899999999999999" customHeight="1">
      <c r="B40" s="70">
        <v>46032</v>
      </c>
      <c r="C40" s="68">
        <v>745</v>
      </c>
      <c r="D40" s="66" t="s">
        <v>19</v>
      </c>
      <c r="E40" s="69" t="s">
        <v>39</v>
      </c>
      <c r="G40" s="71">
        <v>450</v>
      </c>
      <c r="H40" s="72" t="s">
        <v>40</v>
      </c>
      <c r="AB40" s="44"/>
      <c r="AC40" s="41"/>
      <c r="AD40" s="41"/>
      <c r="AE40" s="41"/>
      <c r="AF40" s="41"/>
      <c r="AG40" s="41"/>
      <c r="AH40" s="41"/>
    </row>
    <row r="41" spans="2:34" ht="19.899999999999999" customHeight="1">
      <c r="B41" s="67">
        <v>46034</v>
      </c>
      <c r="C41" s="68">
        <v>605</v>
      </c>
      <c r="D41" s="66" t="s">
        <v>20</v>
      </c>
      <c r="E41" s="69" t="s">
        <v>41</v>
      </c>
      <c r="G41" s="30"/>
      <c r="H41" s="33"/>
      <c r="AB41" s="44"/>
      <c r="AC41" s="41"/>
      <c r="AD41" s="41"/>
      <c r="AE41" s="41"/>
      <c r="AF41" s="41"/>
      <c r="AG41" s="41"/>
      <c r="AH41" s="41"/>
    </row>
    <row r="42" spans="2:34" ht="19.899999999999999" customHeight="1">
      <c r="B42" s="67">
        <v>46036</v>
      </c>
      <c r="C42" s="68">
        <v>340</v>
      </c>
      <c r="D42" s="66" t="s">
        <v>20</v>
      </c>
      <c r="E42" s="69" t="s">
        <v>42</v>
      </c>
      <c r="G42" s="30"/>
      <c r="H42" s="33"/>
      <c r="AB42" s="44"/>
      <c r="AC42" s="41"/>
      <c r="AD42" s="41"/>
      <c r="AE42" s="41"/>
      <c r="AF42" s="41"/>
      <c r="AG42" s="41"/>
      <c r="AH42" s="41"/>
    </row>
    <row r="43" spans="2:34" ht="19.899999999999999" customHeight="1">
      <c r="B43" s="67">
        <v>46038</v>
      </c>
      <c r="C43" s="68">
        <v>2280</v>
      </c>
      <c r="D43" s="66" t="s">
        <v>21</v>
      </c>
      <c r="E43" s="69" t="s">
        <v>43</v>
      </c>
      <c r="G43" s="30"/>
      <c r="H43" s="33"/>
      <c r="AB43" s="44"/>
      <c r="AC43" s="41"/>
      <c r="AD43" s="41"/>
      <c r="AE43" s="41"/>
      <c r="AF43" s="41"/>
      <c r="AG43" s="41"/>
      <c r="AH43" s="41"/>
    </row>
    <row r="44" spans="2:34" ht="19.899999999999999" customHeight="1">
      <c r="B44" s="67">
        <v>46040</v>
      </c>
      <c r="C44" s="68">
        <v>170</v>
      </c>
      <c r="D44" s="66" t="s">
        <v>22</v>
      </c>
      <c r="E44" s="69" t="s">
        <v>44</v>
      </c>
      <c r="G44" s="30"/>
      <c r="H44" s="33"/>
      <c r="AB44" s="44"/>
      <c r="AC44" s="41"/>
      <c r="AD44" s="41"/>
      <c r="AE44" s="41"/>
      <c r="AF44" s="41"/>
      <c r="AG44" s="41"/>
      <c r="AH44" s="41"/>
    </row>
    <row r="45" spans="2:34" ht="19.899999999999999" customHeight="1">
      <c r="B45" s="67">
        <v>46042</v>
      </c>
      <c r="C45" s="68">
        <v>490</v>
      </c>
      <c r="D45" s="66" t="s">
        <v>24</v>
      </c>
      <c r="E45" s="69" t="s">
        <v>45</v>
      </c>
      <c r="G45" s="30"/>
      <c r="H45" s="33"/>
      <c r="AB45" s="44"/>
      <c r="AC45" s="41"/>
      <c r="AD45" s="41"/>
      <c r="AE45" s="41"/>
      <c r="AF45" s="41"/>
      <c r="AG45" s="41"/>
      <c r="AH45" s="41"/>
    </row>
    <row r="46" spans="2:34" ht="19.899999999999999" customHeight="1">
      <c r="B46" s="67">
        <v>46044</v>
      </c>
      <c r="C46" s="68">
        <v>115</v>
      </c>
      <c r="D46" s="66" t="s">
        <v>25</v>
      </c>
      <c r="E46" s="69" t="s">
        <v>46</v>
      </c>
      <c r="G46" s="30"/>
      <c r="H46" s="33"/>
      <c r="AB46" s="44"/>
      <c r="AC46" s="41"/>
      <c r="AD46" s="41"/>
      <c r="AE46" s="41"/>
      <c r="AF46" s="41"/>
      <c r="AG46" s="41"/>
      <c r="AH46" s="41"/>
    </row>
    <row r="47" spans="2:34" ht="19.899999999999999" customHeight="1">
      <c r="B47" s="67">
        <v>46046</v>
      </c>
      <c r="C47" s="68">
        <v>390</v>
      </c>
      <c r="D47" s="66" t="s">
        <v>12</v>
      </c>
      <c r="E47" s="69" t="s">
        <v>47</v>
      </c>
      <c r="G47" s="30"/>
      <c r="H47" s="33"/>
      <c r="AB47" s="44"/>
      <c r="AC47" s="41"/>
      <c r="AD47" s="41"/>
      <c r="AE47" s="41"/>
      <c r="AF47" s="41"/>
      <c r="AG47" s="41"/>
      <c r="AH47" s="41"/>
    </row>
    <row r="48" spans="2:34" ht="19.899999999999999" customHeight="1">
      <c r="B48" s="10"/>
      <c r="C48" s="15"/>
      <c r="D48" s="11"/>
      <c r="E48" s="12"/>
      <c r="G48" s="30"/>
      <c r="H48" s="33"/>
      <c r="AB48" s="44"/>
      <c r="AC48" s="41"/>
      <c r="AD48" s="41"/>
      <c r="AE48" s="41"/>
      <c r="AF48" s="41"/>
      <c r="AG48" s="41"/>
      <c r="AH48" s="41"/>
    </row>
    <row r="49" spans="2:34" ht="19.899999999999999" customHeight="1">
      <c r="B49" s="10"/>
      <c r="C49" s="15"/>
      <c r="D49" s="11"/>
      <c r="E49" s="12"/>
      <c r="G49" s="30"/>
      <c r="H49" s="33"/>
      <c r="AB49" s="44"/>
      <c r="AC49" s="41"/>
      <c r="AD49" s="41"/>
      <c r="AE49" s="41"/>
      <c r="AF49" s="41"/>
      <c r="AG49" s="41"/>
      <c r="AH49" s="41"/>
    </row>
    <row r="50" spans="2:34" ht="19.899999999999999" customHeight="1">
      <c r="B50" s="10"/>
      <c r="C50" s="15"/>
      <c r="D50" s="11"/>
      <c r="E50" s="12"/>
      <c r="G50" s="30"/>
      <c r="H50" s="33"/>
      <c r="AB50" s="44"/>
      <c r="AC50" s="41"/>
      <c r="AD50" s="41"/>
      <c r="AE50" s="41"/>
      <c r="AF50" s="41"/>
      <c r="AG50" s="41"/>
      <c r="AH50" s="41"/>
    </row>
    <row r="51" spans="2:34" ht="19.899999999999999" customHeight="1">
      <c r="B51" s="10"/>
      <c r="C51" s="15"/>
      <c r="D51" s="11"/>
      <c r="E51" s="12"/>
      <c r="G51" s="30"/>
      <c r="H51" s="33"/>
      <c r="AB51" s="44"/>
      <c r="AC51" s="41"/>
      <c r="AD51" s="41"/>
      <c r="AE51" s="41"/>
      <c r="AF51" s="41"/>
      <c r="AG51" s="41"/>
      <c r="AH51" s="41"/>
    </row>
    <row r="52" spans="2:34" ht="19.899999999999999" customHeight="1">
      <c r="B52" s="10"/>
      <c r="C52" s="15"/>
      <c r="D52" s="11"/>
      <c r="E52" s="12"/>
      <c r="G52" s="30"/>
      <c r="H52" s="33"/>
      <c r="AB52" s="44"/>
      <c r="AC52" s="41"/>
      <c r="AD52" s="41"/>
      <c r="AE52" s="41"/>
      <c r="AF52" s="41"/>
      <c r="AG52" s="41"/>
      <c r="AH52" s="41"/>
    </row>
    <row r="53" spans="2:34" ht="19.899999999999999" customHeight="1">
      <c r="B53" s="10"/>
      <c r="C53" s="15"/>
      <c r="D53" s="11"/>
      <c r="E53" s="12"/>
      <c r="G53" s="30"/>
      <c r="H53" s="33"/>
      <c r="AB53" s="44"/>
      <c r="AC53" s="41"/>
      <c r="AD53" s="41"/>
      <c r="AE53" s="41"/>
      <c r="AF53" s="41"/>
      <c r="AG53" s="41"/>
      <c r="AH53" s="41"/>
    </row>
    <row r="54" spans="2:34" ht="19.899999999999999" customHeight="1">
      <c r="B54" s="10"/>
      <c r="C54" s="15"/>
      <c r="D54" s="11"/>
      <c r="E54" s="12"/>
      <c r="G54" s="30"/>
      <c r="H54" s="33"/>
      <c r="AB54" s="44"/>
      <c r="AC54" s="41"/>
      <c r="AD54" s="41"/>
      <c r="AE54" s="41"/>
      <c r="AF54" s="41"/>
      <c r="AG54" s="41"/>
      <c r="AH54" s="41"/>
    </row>
    <row r="55" spans="2:34" ht="19.899999999999999" customHeight="1">
      <c r="B55" s="10"/>
      <c r="C55" s="15"/>
      <c r="D55" s="11"/>
      <c r="E55" s="12"/>
      <c r="G55" s="30"/>
      <c r="H55" s="33"/>
      <c r="AB55" s="44"/>
      <c r="AC55" s="41"/>
      <c r="AD55" s="41"/>
      <c r="AE55" s="41"/>
      <c r="AF55" s="41"/>
      <c r="AG55" s="41"/>
      <c r="AH55" s="41"/>
    </row>
    <row r="56" spans="2:34" ht="19.899999999999999" customHeight="1">
      <c r="B56" s="10"/>
      <c r="C56" s="15"/>
      <c r="D56" s="11"/>
      <c r="E56" s="12"/>
      <c r="G56" s="30"/>
      <c r="H56" s="33"/>
      <c r="AB56" s="44"/>
      <c r="AC56" s="41"/>
      <c r="AD56" s="41"/>
      <c r="AE56" s="41"/>
      <c r="AF56" s="41"/>
      <c r="AG56" s="41"/>
      <c r="AH56" s="41"/>
    </row>
    <row r="57" spans="2:34" ht="19.899999999999999" customHeight="1">
      <c r="B57" s="10"/>
      <c r="C57" s="15"/>
      <c r="D57" s="11"/>
      <c r="E57" s="12"/>
      <c r="G57" s="30"/>
      <c r="H57" s="33"/>
      <c r="AB57" s="44"/>
      <c r="AC57" s="41"/>
      <c r="AD57" s="41"/>
      <c r="AE57" s="41"/>
      <c r="AF57" s="41"/>
      <c r="AG57" s="41"/>
      <c r="AH57" s="41"/>
    </row>
    <row r="58" spans="2:34" ht="19.899999999999999" customHeight="1">
      <c r="B58" s="10"/>
      <c r="C58" s="15"/>
      <c r="D58" s="11"/>
      <c r="E58" s="12"/>
      <c r="G58" s="30"/>
      <c r="H58" s="33"/>
      <c r="AB58" s="44"/>
      <c r="AC58" s="41"/>
      <c r="AD58" s="41"/>
      <c r="AE58" s="41"/>
      <c r="AF58" s="41"/>
      <c r="AG58" s="41"/>
      <c r="AH58" s="41"/>
    </row>
    <row r="59" spans="2:34" ht="19.899999999999999" customHeight="1">
      <c r="B59" s="10"/>
      <c r="C59" s="15"/>
      <c r="D59" s="11"/>
      <c r="E59" s="12"/>
      <c r="G59" s="30"/>
      <c r="H59" s="33"/>
      <c r="AB59" s="44"/>
      <c r="AC59" s="41"/>
      <c r="AD59" s="41"/>
      <c r="AE59" s="41"/>
      <c r="AF59" s="41"/>
      <c r="AG59" s="41"/>
      <c r="AH59" s="41"/>
    </row>
    <row r="60" spans="2:34" ht="19.899999999999999" customHeight="1">
      <c r="B60" s="10"/>
      <c r="C60" s="15"/>
      <c r="D60" s="11"/>
      <c r="E60" s="12"/>
      <c r="G60" s="30"/>
      <c r="H60" s="33"/>
      <c r="AB60" s="44"/>
      <c r="AC60" s="41"/>
      <c r="AD60" s="41"/>
      <c r="AE60" s="41"/>
      <c r="AF60" s="41"/>
      <c r="AG60" s="41"/>
      <c r="AH60" s="41"/>
    </row>
    <row r="61" spans="2:34" ht="19.899999999999999" customHeight="1">
      <c r="B61" s="10"/>
      <c r="C61" s="15"/>
      <c r="D61" s="11"/>
      <c r="E61" s="12"/>
      <c r="G61" s="30"/>
      <c r="H61" s="33"/>
      <c r="AB61" s="44"/>
      <c r="AC61" s="41"/>
      <c r="AD61" s="41"/>
      <c r="AE61" s="41"/>
      <c r="AF61" s="41"/>
      <c r="AG61" s="41"/>
      <c r="AH61" s="41"/>
    </row>
    <row r="62" spans="2:34" ht="19.899999999999999" customHeight="1">
      <c r="B62" s="10"/>
      <c r="C62" s="15"/>
      <c r="D62" s="11"/>
      <c r="E62" s="12"/>
      <c r="G62" s="30"/>
      <c r="H62" s="33"/>
      <c r="AB62" s="44"/>
      <c r="AC62" s="41"/>
      <c r="AD62" s="41"/>
      <c r="AE62" s="41"/>
      <c r="AF62" s="41"/>
      <c r="AG62" s="41"/>
      <c r="AH62" s="41"/>
    </row>
    <row r="63" spans="2:34" ht="19.899999999999999" customHeight="1">
      <c r="B63" s="24"/>
      <c r="C63" s="26"/>
      <c r="D63" s="13"/>
      <c r="E63" s="13"/>
      <c r="G63" s="30"/>
      <c r="H63" s="34"/>
      <c r="AB63" s="44"/>
      <c r="AC63" s="41"/>
      <c r="AD63" s="41"/>
      <c r="AE63" s="41"/>
      <c r="AF63" s="41"/>
      <c r="AG63" s="41"/>
      <c r="AH63" s="41"/>
    </row>
    <row r="64" spans="2:34" ht="19.899999999999999" customHeight="1">
      <c r="B64" s="24"/>
      <c r="C64" s="26"/>
      <c r="D64" s="11"/>
      <c r="E64" s="12"/>
      <c r="G64" s="30"/>
      <c r="H64" s="33"/>
      <c r="AB64" s="44"/>
      <c r="AC64" s="41"/>
      <c r="AD64" s="41"/>
      <c r="AE64" s="41"/>
      <c r="AF64" s="41"/>
      <c r="AG64" s="41"/>
      <c r="AH64" s="41"/>
    </row>
    <row r="65" spans="2:34" ht="19.899999999999999" customHeight="1">
      <c r="B65" s="24"/>
      <c r="C65" s="26"/>
      <c r="D65" s="11"/>
      <c r="E65" s="12"/>
      <c r="G65" s="30"/>
      <c r="H65" s="33"/>
      <c r="AB65" s="44"/>
      <c r="AC65" s="41"/>
      <c r="AD65" s="41"/>
      <c r="AE65" s="41"/>
      <c r="AF65" s="41"/>
      <c r="AG65" s="41"/>
      <c r="AH65" s="41"/>
    </row>
    <row r="66" spans="2:34" ht="19.899999999999999" customHeight="1">
      <c r="B66" s="24"/>
      <c r="C66" s="26"/>
      <c r="D66" s="13"/>
      <c r="E66" s="13"/>
      <c r="G66" s="30"/>
      <c r="H66" s="34"/>
      <c r="AB66" s="44"/>
      <c r="AC66" s="41"/>
      <c r="AD66" s="41"/>
      <c r="AE66" s="41"/>
      <c r="AF66" s="41"/>
      <c r="AG66" s="41"/>
      <c r="AH66" s="41"/>
    </row>
    <row r="67" spans="2:34" ht="19.899999999999999" customHeight="1">
      <c r="B67" s="24"/>
      <c r="C67" s="26"/>
      <c r="D67" s="11"/>
      <c r="E67" s="12"/>
      <c r="G67" s="30"/>
      <c r="H67" s="33"/>
      <c r="AB67" s="44"/>
      <c r="AC67" s="41"/>
      <c r="AD67" s="41"/>
      <c r="AE67" s="41"/>
      <c r="AF67" s="41"/>
      <c r="AG67" s="41"/>
      <c r="AH67" s="41"/>
    </row>
    <row r="68" spans="2:34" ht="19.899999999999999" customHeight="1">
      <c r="B68" s="24"/>
      <c r="C68" s="26"/>
      <c r="D68" s="11"/>
      <c r="E68" s="12"/>
      <c r="G68" s="30"/>
      <c r="H68" s="33"/>
      <c r="AB68" s="44"/>
      <c r="AC68" s="41"/>
      <c r="AD68" s="41"/>
      <c r="AE68" s="41"/>
      <c r="AF68" s="41"/>
      <c r="AG68" s="41"/>
      <c r="AH68" s="41"/>
    </row>
    <row r="69" spans="2:34" ht="19.899999999999999" customHeight="1">
      <c r="B69" s="10"/>
      <c r="C69" s="15"/>
      <c r="D69" s="11"/>
      <c r="E69" s="12"/>
      <c r="G69" s="30"/>
      <c r="H69" s="33"/>
      <c r="AB69" s="44"/>
      <c r="AC69" s="41"/>
      <c r="AD69" s="41"/>
      <c r="AE69" s="41"/>
      <c r="AF69" s="41"/>
      <c r="AG69" s="41"/>
      <c r="AH69" s="41"/>
    </row>
    <row r="70" spans="2:34" ht="19.899999999999999" customHeight="1">
      <c r="B70" s="10"/>
      <c r="C70" s="15"/>
      <c r="D70" s="11"/>
      <c r="E70" s="12"/>
      <c r="G70" s="30"/>
      <c r="H70" s="33"/>
      <c r="AB70" s="44"/>
      <c r="AC70" s="41"/>
      <c r="AD70" s="41"/>
      <c r="AE70" s="41"/>
      <c r="AF70" s="41"/>
      <c r="AG70" s="41"/>
      <c r="AH70" s="41"/>
    </row>
    <row r="71" spans="2:34" ht="19.899999999999999" customHeight="1">
      <c r="B71" s="25"/>
      <c r="C71" s="27"/>
      <c r="D71" s="13"/>
      <c r="E71" s="13"/>
      <c r="G71" s="31"/>
      <c r="H71" s="34"/>
      <c r="AB71" s="44"/>
      <c r="AC71" s="41"/>
      <c r="AD71" s="41"/>
      <c r="AE71" s="41"/>
      <c r="AF71" s="41"/>
      <c r="AG71" s="41"/>
      <c r="AH71" s="41"/>
    </row>
    <row r="72" spans="2:34" ht="19.899999999999999" customHeight="1">
      <c r="B72" s="25"/>
      <c r="C72" s="27"/>
      <c r="D72" s="13"/>
      <c r="E72" s="13"/>
      <c r="G72" s="31"/>
      <c r="H72" s="34"/>
      <c r="AB72" s="44"/>
      <c r="AC72" s="41"/>
      <c r="AD72" s="41"/>
      <c r="AE72" s="41"/>
      <c r="AF72" s="41"/>
      <c r="AG72" s="41"/>
      <c r="AH72" s="41"/>
    </row>
    <row r="73" spans="2:34" ht="19.899999999999999" customHeight="1">
      <c r="B73" s="25"/>
      <c r="C73" s="27"/>
      <c r="D73" s="13"/>
      <c r="E73" s="13"/>
      <c r="G73" s="31"/>
      <c r="H73" s="34"/>
      <c r="AB73" s="44"/>
      <c r="AC73" s="41"/>
      <c r="AD73" s="41"/>
      <c r="AE73" s="41"/>
      <c r="AF73" s="41"/>
      <c r="AG73" s="41"/>
      <c r="AH73" s="41"/>
    </row>
    <row r="74" spans="2:34" ht="19.899999999999999" customHeight="1">
      <c r="B74" s="25"/>
      <c r="C74" s="27"/>
      <c r="D74" s="13"/>
      <c r="E74" s="13"/>
      <c r="G74" s="31"/>
      <c r="H74" s="34"/>
      <c r="AB74" s="44"/>
      <c r="AC74" s="41"/>
      <c r="AD74" s="41"/>
      <c r="AE74" s="41"/>
      <c r="AF74" s="41"/>
      <c r="AG74" s="41"/>
      <c r="AH74" s="41"/>
    </row>
    <row r="75" spans="2:34" ht="19.899999999999999" customHeight="1">
      <c r="B75" s="25"/>
      <c r="C75" s="27"/>
      <c r="D75" s="13"/>
      <c r="E75" s="13"/>
      <c r="G75" s="31"/>
      <c r="H75" s="34"/>
      <c r="AB75" s="44"/>
      <c r="AC75" s="41"/>
      <c r="AD75" s="41"/>
      <c r="AE75" s="41"/>
      <c r="AF75" s="41"/>
      <c r="AG75" s="41"/>
      <c r="AH75" s="41"/>
    </row>
    <row r="76" spans="2:34" ht="19.899999999999999" customHeight="1">
      <c r="B76" s="25"/>
      <c r="C76" s="27"/>
      <c r="D76" s="13"/>
      <c r="E76" s="13"/>
      <c r="G76" s="32"/>
      <c r="H76" s="28"/>
      <c r="AB76" s="44"/>
      <c r="AC76" s="41"/>
      <c r="AD76" s="41"/>
      <c r="AE76" s="41"/>
      <c r="AF76" s="41"/>
      <c r="AG76" s="41"/>
      <c r="AH76" s="41"/>
    </row>
    <row r="77" spans="2:34" ht="19.899999999999999" customHeight="1">
      <c r="B77" s="13"/>
      <c r="C77" s="13"/>
      <c r="D77" s="13"/>
      <c r="E77" s="13"/>
    </row>
    <row r="78" spans="2:34" ht="19.899999999999999" customHeight="1">
      <c r="B78" s="13"/>
      <c r="C78" s="13"/>
      <c r="D78" s="13"/>
      <c r="E78" s="13"/>
    </row>
    <row r="79" spans="2:34" ht="19.899999999999999" customHeight="1">
      <c r="B79" s="13"/>
      <c r="C79" s="13"/>
      <c r="D79" s="13"/>
      <c r="E79" s="13"/>
    </row>
    <row r="80" spans="2:34" ht="19.899999999999999" customHeight="1">
      <c r="B80" s="13"/>
      <c r="C80" s="13"/>
      <c r="D80" s="13"/>
      <c r="E80" s="13"/>
    </row>
    <row r="81" spans="2:5" ht="19.899999999999999" customHeight="1">
      <c r="B81" s="13"/>
      <c r="C81" s="13"/>
      <c r="D81" s="13"/>
      <c r="E81" s="13"/>
    </row>
    <row r="82" spans="2:5" ht="19.899999999999999" customHeight="1">
      <c r="B82" s="13"/>
      <c r="C82" s="13"/>
      <c r="D82" s="13"/>
      <c r="E82" s="13"/>
    </row>
    <row r="83" spans="2:5" ht="19.899999999999999" customHeight="1">
      <c r="B83" s="13"/>
      <c r="C83" s="13"/>
      <c r="D83" s="13"/>
      <c r="E83" s="13"/>
    </row>
    <row r="84" spans="2:5" ht="19.899999999999999" customHeight="1">
      <c r="B84" s="13"/>
      <c r="C84" s="13"/>
      <c r="D84" s="13"/>
      <c r="E84" s="13"/>
    </row>
    <row r="85" spans="2:5" ht="19.899999999999999" customHeight="1">
      <c r="B85" s="13"/>
      <c r="C85" s="13"/>
      <c r="D85" s="13"/>
      <c r="E85" s="13"/>
    </row>
    <row r="86" spans="2:5" ht="19.899999999999999" customHeight="1">
      <c r="B86" s="13"/>
      <c r="C86" s="13"/>
      <c r="D86" s="13"/>
      <c r="E86" s="13"/>
    </row>
    <row r="87" spans="2:5" ht="19.899999999999999" customHeight="1">
      <c r="B87" s="13"/>
      <c r="C87" s="13"/>
      <c r="D87" s="13"/>
      <c r="E87" s="13"/>
    </row>
    <row r="88" spans="2:5" ht="19.899999999999999" customHeight="1">
      <c r="B88" s="13"/>
      <c r="C88" s="13"/>
      <c r="D88" s="13"/>
      <c r="E88" s="13"/>
    </row>
    <row r="89" spans="2:5" ht="19.899999999999999" customHeight="1">
      <c r="B89" s="13"/>
      <c r="C89" s="13"/>
      <c r="D89" s="13"/>
      <c r="E89" s="13"/>
    </row>
    <row r="90" spans="2:5" ht="19.899999999999999" customHeight="1">
      <c r="B90" s="13"/>
      <c r="C90" s="13"/>
      <c r="D90" s="13"/>
      <c r="E90" s="13"/>
    </row>
    <row r="91" spans="2:5" ht="19.899999999999999" customHeight="1">
      <c r="B91" s="13"/>
      <c r="C91" s="13"/>
      <c r="D91" s="13"/>
      <c r="E91" s="13"/>
    </row>
    <row r="92" spans="2:5" ht="19.899999999999999" customHeight="1">
      <c r="B92" s="13"/>
      <c r="C92" s="13"/>
      <c r="D92" s="13"/>
      <c r="E92" s="13"/>
    </row>
    <row r="93" spans="2:5" ht="19.899999999999999" customHeight="1">
      <c r="B93" s="13"/>
      <c r="C93" s="13"/>
      <c r="D93" s="13"/>
      <c r="E93" s="13"/>
    </row>
    <row r="94" spans="2:5" ht="19.899999999999999" customHeight="1">
      <c r="B94" s="13"/>
      <c r="C94" s="13"/>
      <c r="D94" s="13"/>
      <c r="E94" s="13"/>
    </row>
    <row r="95" spans="2:5" ht="19.899999999999999" customHeight="1">
      <c r="B95" s="13"/>
      <c r="C95" s="13"/>
      <c r="D95" s="13"/>
      <c r="E95" s="13"/>
    </row>
    <row r="96" spans="2:5" ht="19.899999999999999" customHeight="1">
      <c r="B96" s="13"/>
      <c r="C96" s="13"/>
      <c r="D96" s="13"/>
      <c r="E96" s="13"/>
    </row>
    <row r="97" spans="2:5" ht="19.899999999999999" customHeight="1">
      <c r="B97" s="13"/>
      <c r="C97" s="13"/>
      <c r="D97" s="13"/>
      <c r="E97" s="13"/>
    </row>
    <row r="98" spans="2:5" ht="19.899999999999999" customHeight="1">
      <c r="B98" s="13"/>
      <c r="C98" s="13"/>
      <c r="D98" s="13"/>
      <c r="E98" s="13"/>
    </row>
    <row r="99" spans="2:5" ht="19.899999999999999" customHeight="1">
      <c r="B99" s="13"/>
      <c r="C99" s="13"/>
      <c r="D99" s="13"/>
      <c r="E99" s="13"/>
    </row>
    <row r="100" spans="2:5" ht="19.899999999999999" customHeight="1">
      <c r="B100" s="13"/>
      <c r="C100" s="13"/>
      <c r="D100" s="13"/>
      <c r="E100" s="13"/>
    </row>
    <row r="101" spans="2:5" ht="19.899999999999999" customHeight="1">
      <c r="B101" s="13"/>
      <c r="C101" s="13"/>
      <c r="D101" s="13"/>
      <c r="E101" s="13"/>
    </row>
    <row r="102" spans="2:5" ht="19.899999999999999" customHeight="1">
      <c r="B102" s="13"/>
      <c r="C102" s="13"/>
      <c r="D102" s="13"/>
      <c r="E102" s="13"/>
    </row>
    <row r="103" spans="2:5" ht="19.899999999999999" customHeight="1">
      <c r="B103" s="13"/>
      <c r="C103" s="13"/>
      <c r="D103" s="13"/>
      <c r="E103" s="13"/>
    </row>
    <row r="104" spans="2:5" ht="19.899999999999999" customHeight="1">
      <c r="B104" s="13"/>
      <c r="C104" s="13"/>
      <c r="D104" s="13"/>
      <c r="E104" s="13"/>
    </row>
    <row r="105" spans="2:5" ht="19.899999999999999" customHeight="1">
      <c r="B105" s="13"/>
      <c r="C105" s="13"/>
      <c r="D105" s="13"/>
      <c r="E105" s="13"/>
    </row>
    <row r="106" spans="2:5" ht="19.899999999999999" customHeight="1">
      <c r="B106" s="13"/>
      <c r="C106" s="13"/>
      <c r="D106" s="13"/>
      <c r="E106" s="13"/>
    </row>
    <row r="107" spans="2:5" ht="19.899999999999999" customHeight="1">
      <c r="B107" s="13"/>
      <c r="C107" s="13"/>
      <c r="D107" s="13"/>
      <c r="E107" s="13"/>
    </row>
    <row r="108" spans="2:5" ht="19.899999999999999" customHeight="1">
      <c r="B108" s="13"/>
      <c r="C108" s="13"/>
      <c r="D108" s="13"/>
      <c r="E108" s="13"/>
    </row>
    <row r="109" spans="2:5" ht="19.899999999999999" customHeight="1">
      <c r="B109" s="13"/>
      <c r="C109" s="13"/>
      <c r="D109" s="13"/>
      <c r="E109" s="13"/>
    </row>
    <row r="110" spans="2:5" ht="19.899999999999999" customHeight="1">
      <c r="B110" s="13"/>
      <c r="C110" s="13"/>
      <c r="D110" s="13"/>
      <c r="E110" s="13"/>
    </row>
    <row r="111" spans="2:5" ht="19.899999999999999" customHeight="1">
      <c r="B111" s="13"/>
      <c r="C111" s="13"/>
      <c r="D111" s="13"/>
      <c r="E111" s="13"/>
    </row>
    <row r="112" spans="2:5" ht="19.899999999999999" customHeight="1">
      <c r="B112" s="13"/>
      <c r="C112" s="13"/>
      <c r="D112" s="13"/>
      <c r="E112" s="13"/>
    </row>
    <row r="113" spans="2:5" ht="19.899999999999999" customHeight="1">
      <c r="B113" s="13"/>
      <c r="C113" s="13"/>
      <c r="D113" s="13"/>
      <c r="E113" s="13"/>
    </row>
    <row r="114" spans="2:5" ht="19.899999999999999" customHeight="1">
      <c r="B114" s="13"/>
      <c r="C114" s="13"/>
      <c r="D114" s="13"/>
      <c r="E114" s="13"/>
    </row>
    <row r="115" spans="2:5" ht="19.899999999999999" customHeight="1">
      <c r="B115" s="13"/>
      <c r="C115" s="13"/>
      <c r="D115" s="13"/>
      <c r="E115" s="13"/>
    </row>
    <row r="116" spans="2:5" ht="19.899999999999999" customHeight="1">
      <c r="B116" s="13"/>
      <c r="C116" s="13"/>
      <c r="D116" s="13"/>
      <c r="E116" s="13"/>
    </row>
    <row r="117" spans="2:5" ht="19.899999999999999" customHeight="1">
      <c r="B117" s="13"/>
      <c r="C117" s="13"/>
      <c r="D117" s="13"/>
      <c r="E117" s="13"/>
    </row>
    <row r="118" spans="2:5" ht="19.899999999999999" customHeight="1">
      <c r="B118" s="13"/>
      <c r="C118" s="13"/>
      <c r="D118" s="13"/>
      <c r="E118" s="13"/>
    </row>
    <row r="119" spans="2:5" ht="19.899999999999999" customHeight="1">
      <c r="B119" s="13"/>
      <c r="C119" s="13"/>
      <c r="D119" s="13"/>
      <c r="E119" s="13"/>
    </row>
    <row r="120" spans="2:5" ht="19.899999999999999" customHeight="1">
      <c r="B120" s="13"/>
      <c r="C120" s="13"/>
      <c r="D120" s="13"/>
      <c r="E120" s="13"/>
    </row>
    <row r="121" spans="2:5" ht="19.899999999999999" customHeight="1">
      <c r="B121" s="13"/>
      <c r="C121" s="13"/>
      <c r="D121" s="13"/>
      <c r="E121" s="13"/>
    </row>
    <row r="122" spans="2:5" ht="19.899999999999999" customHeight="1">
      <c r="B122" s="13"/>
      <c r="C122" s="13"/>
      <c r="D122" s="13"/>
      <c r="E122" s="13"/>
    </row>
    <row r="123" spans="2:5" ht="19.899999999999999" customHeight="1">
      <c r="B123" s="13"/>
      <c r="C123" s="13"/>
      <c r="D123" s="13"/>
      <c r="E123" s="13"/>
    </row>
    <row r="124" spans="2:5" ht="19.899999999999999" customHeight="1">
      <c r="B124" s="13"/>
      <c r="C124" s="13"/>
      <c r="D124" s="13"/>
      <c r="E124" s="13"/>
    </row>
    <row r="125" spans="2:5" ht="19.899999999999999" customHeight="1">
      <c r="B125" s="13"/>
      <c r="C125" s="13"/>
      <c r="D125" s="13"/>
      <c r="E125" s="13"/>
    </row>
    <row r="126" spans="2:5" ht="19.899999999999999" customHeight="1">
      <c r="B126" s="13"/>
      <c r="C126" s="13"/>
      <c r="D126" s="13"/>
      <c r="E126" s="13"/>
    </row>
    <row r="127" spans="2:5" ht="19.899999999999999" customHeight="1">
      <c r="B127" s="13"/>
      <c r="C127" s="13"/>
      <c r="D127" s="13"/>
      <c r="E127" s="13"/>
    </row>
    <row r="128" spans="2:5" ht="19.899999999999999" customHeight="1">
      <c r="B128" s="13"/>
      <c r="C128" s="13"/>
      <c r="D128" s="13"/>
      <c r="E128" s="13"/>
    </row>
    <row r="129" spans="2:5" ht="19.899999999999999" customHeight="1">
      <c r="B129" s="13"/>
      <c r="C129" s="13"/>
      <c r="D129" s="13"/>
      <c r="E129" s="13"/>
    </row>
    <row r="130" spans="2:5" ht="19.899999999999999" customHeight="1">
      <c r="B130" s="13"/>
      <c r="C130" s="13"/>
      <c r="D130" s="13"/>
      <c r="E130" s="13"/>
    </row>
    <row r="131" spans="2:5" ht="19.899999999999999" customHeight="1">
      <c r="B131" s="13"/>
      <c r="C131" s="13"/>
      <c r="D131" s="13"/>
      <c r="E131" s="13"/>
    </row>
    <row r="132" spans="2:5" ht="19.899999999999999" customHeight="1">
      <c r="B132" s="13"/>
      <c r="C132" s="13"/>
      <c r="D132" s="13"/>
      <c r="E132" s="13"/>
    </row>
    <row r="133" spans="2:5" ht="19.899999999999999" customHeight="1">
      <c r="B133" s="13"/>
      <c r="C133" s="13"/>
      <c r="D133" s="13"/>
      <c r="E133" s="13"/>
    </row>
    <row r="134" spans="2:5" ht="19.899999999999999" customHeight="1">
      <c r="B134" s="13"/>
      <c r="C134" s="13"/>
      <c r="D134" s="13"/>
      <c r="E134" s="13"/>
    </row>
    <row r="135" spans="2:5" ht="19.899999999999999" customHeight="1">
      <c r="B135" s="13"/>
      <c r="C135" s="13"/>
      <c r="D135" s="13"/>
      <c r="E135" s="13"/>
    </row>
    <row r="136" spans="2:5" ht="19.899999999999999" customHeight="1">
      <c r="B136" s="13"/>
      <c r="C136" s="13"/>
      <c r="D136" s="13"/>
      <c r="E136" s="13"/>
    </row>
    <row r="137" spans="2:5" ht="19.899999999999999" customHeight="1">
      <c r="B137" s="13"/>
      <c r="C137" s="13"/>
      <c r="D137" s="13"/>
      <c r="E137" s="13"/>
    </row>
    <row r="138" spans="2:5" ht="19.899999999999999" customHeight="1">
      <c r="B138" s="13"/>
      <c r="C138" s="13"/>
      <c r="D138" s="13"/>
      <c r="E138" s="13"/>
    </row>
    <row r="139" spans="2:5" ht="19.899999999999999" customHeight="1">
      <c r="B139" s="13"/>
      <c r="C139" s="13"/>
      <c r="D139" s="13"/>
      <c r="E139" s="13"/>
    </row>
    <row r="140" spans="2:5" ht="19.899999999999999" customHeight="1">
      <c r="B140" s="13"/>
      <c r="C140" s="13"/>
      <c r="D140" s="13"/>
      <c r="E140" s="13"/>
    </row>
    <row r="141" spans="2:5" ht="19.899999999999999" customHeight="1">
      <c r="B141" s="13"/>
      <c r="C141" s="13"/>
      <c r="D141" s="13"/>
      <c r="E141" s="13"/>
    </row>
    <row r="142" spans="2:5" ht="19.899999999999999" customHeight="1">
      <c r="B142" s="13"/>
      <c r="C142" s="13"/>
      <c r="D142" s="13"/>
      <c r="E142" s="13"/>
    </row>
    <row r="143" spans="2:5" ht="19.899999999999999" customHeight="1">
      <c r="B143" s="13"/>
      <c r="C143" s="13"/>
      <c r="D143" s="13"/>
      <c r="E143" s="13"/>
    </row>
    <row r="144" spans="2:5" ht="19.899999999999999" customHeight="1">
      <c r="B144" s="13"/>
      <c r="C144" s="13"/>
      <c r="D144" s="13"/>
      <c r="E144" s="13"/>
    </row>
    <row r="145" spans="2:5" ht="19.899999999999999" customHeight="1">
      <c r="B145" s="13"/>
      <c r="C145" s="13"/>
      <c r="D145" s="13"/>
      <c r="E145" s="13"/>
    </row>
    <row r="146" spans="2:5" ht="19.899999999999999" customHeight="1">
      <c r="B146" s="13"/>
      <c r="C146" s="13"/>
      <c r="D146" s="13"/>
      <c r="E146" s="13"/>
    </row>
    <row r="147" spans="2:5" ht="19.899999999999999" customHeight="1">
      <c r="B147" s="13"/>
      <c r="C147" s="13"/>
      <c r="D147" s="13"/>
      <c r="E147" s="13"/>
    </row>
    <row r="148" spans="2:5" ht="19.899999999999999" customHeight="1">
      <c r="B148" s="13"/>
      <c r="C148" s="13"/>
      <c r="D148" s="13"/>
      <c r="E148" s="13"/>
    </row>
    <row r="149" spans="2:5" ht="19.899999999999999" customHeight="1">
      <c r="B149" s="13"/>
      <c r="C149" s="13"/>
      <c r="D149" s="13"/>
      <c r="E149" s="13"/>
    </row>
    <row r="150" spans="2:5" ht="19.899999999999999" customHeight="1">
      <c r="B150" s="13"/>
      <c r="C150" s="13"/>
      <c r="D150" s="13"/>
      <c r="E150" s="13"/>
    </row>
    <row r="151" spans="2:5" ht="19.899999999999999" customHeight="1">
      <c r="B151" s="13"/>
      <c r="C151" s="13"/>
      <c r="D151" s="13"/>
      <c r="E151" s="13"/>
    </row>
    <row r="152" spans="2:5" ht="19.899999999999999" customHeight="1">
      <c r="B152" s="13"/>
      <c r="C152" s="13"/>
      <c r="D152" s="13"/>
      <c r="E152" s="13"/>
    </row>
    <row r="153" spans="2:5" ht="19.899999999999999" customHeight="1">
      <c r="B153" s="13"/>
      <c r="C153" s="13"/>
      <c r="D153" s="13"/>
      <c r="E153" s="13"/>
    </row>
    <row r="154" spans="2:5" ht="19.899999999999999" customHeight="1">
      <c r="B154" s="13"/>
      <c r="C154" s="13"/>
      <c r="D154" s="13"/>
      <c r="E154" s="13"/>
    </row>
    <row r="155" spans="2:5" ht="19.899999999999999" customHeight="1">
      <c r="B155" s="13"/>
      <c r="C155" s="13"/>
      <c r="D155" s="13"/>
      <c r="E155" s="13"/>
    </row>
    <row r="156" spans="2:5" ht="19.899999999999999" customHeight="1">
      <c r="B156" s="13"/>
      <c r="C156" s="13"/>
      <c r="D156" s="13"/>
      <c r="E156" s="13"/>
    </row>
    <row r="157" spans="2:5" ht="19.899999999999999" customHeight="1">
      <c r="B157" s="13"/>
      <c r="C157" s="13"/>
      <c r="D157" s="13"/>
      <c r="E157" s="13"/>
    </row>
    <row r="158" spans="2:5" ht="19.899999999999999" customHeight="1">
      <c r="B158" s="13"/>
      <c r="C158" s="13"/>
      <c r="D158" s="13"/>
      <c r="E158" s="13"/>
    </row>
    <row r="159" spans="2:5" ht="19.899999999999999" customHeight="1">
      <c r="B159" s="13"/>
      <c r="C159" s="13"/>
      <c r="D159" s="13"/>
      <c r="E159" s="13"/>
    </row>
    <row r="160" spans="2:5" ht="19.899999999999999" customHeight="1">
      <c r="B160" s="13"/>
      <c r="C160" s="13"/>
      <c r="D160" s="13"/>
      <c r="E160" s="13"/>
    </row>
    <row r="161" spans="2:5" ht="19.899999999999999" customHeight="1">
      <c r="B161" s="13"/>
      <c r="C161" s="13"/>
      <c r="D161" s="13"/>
      <c r="E161" s="13"/>
    </row>
    <row r="162" spans="2:5" ht="19.899999999999999" customHeight="1">
      <c r="B162" s="13"/>
      <c r="C162" s="13"/>
      <c r="D162" s="13"/>
      <c r="E162" s="13"/>
    </row>
    <row r="163" spans="2:5" ht="19.899999999999999" customHeight="1">
      <c r="B163" s="13"/>
      <c r="C163" s="13"/>
      <c r="D163" s="13"/>
      <c r="E163" s="13"/>
    </row>
    <row r="164" spans="2:5" ht="19.899999999999999" customHeight="1">
      <c r="B164" s="13"/>
      <c r="C164" s="13"/>
      <c r="D164" s="13"/>
      <c r="E164" s="13"/>
    </row>
    <row r="165" spans="2:5" ht="19.899999999999999" customHeight="1">
      <c r="B165" s="13"/>
      <c r="C165" s="13"/>
      <c r="D165" s="13"/>
      <c r="E165" s="13"/>
    </row>
    <row r="166" spans="2:5" ht="19.899999999999999" customHeight="1">
      <c r="B166" s="13"/>
      <c r="C166" s="13"/>
      <c r="D166" s="13"/>
      <c r="E166" s="13"/>
    </row>
    <row r="167" spans="2:5" ht="19.899999999999999" customHeight="1">
      <c r="B167" s="13"/>
      <c r="C167" s="13"/>
      <c r="D167" s="13"/>
      <c r="E167" s="13"/>
    </row>
    <row r="168" spans="2:5" ht="19.899999999999999" customHeight="1">
      <c r="B168" s="13"/>
      <c r="C168" s="13"/>
      <c r="D168" s="13"/>
      <c r="E168" s="13"/>
    </row>
    <row r="169" spans="2:5" ht="19.899999999999999" customHeight="1">
      <c r="B169" s="13"/>
      <c r="C169" s="13"/>
      <c r="D169" s="13"/>
      <c r="E169" s="13"/>
    </row>
    <row r="170" spans="2:5" ht="19.899999999999999" customHeight="1">
      <c r="B170" s="13"/>
      <c r="C170" s="13"/>
      <c r="D170" s="13"/>
      <c r="E170" s="13"/>
    </row>
    <row r="171" spans="2:5" ht="19.899999999999999" customHeight="1">
      <c r="B171" s="13"/>
      <c r="C171" s="13"/>
      <c r="D171" s="13"/>
      <c r="E171" s="13"/>
    </row>
    <row r="172" spans="2:5" ht="19.899999999999999" customHeight="1">
      <c r="B172" s="13"/>
      <c r="C172" s="13"/>
      <c r="D172" s="13"/>
      <c r="E172" s="13"/>
    </row>
    <row r="173" spans="2:5" ht="19.899999999999999" customHeight="1">
      <c r="B173" s="13"/>
      <c r="C173" s="13"/>
      <c r="D173" s="13"/>
      <c r="E173" s="13"/>
    </row>
    <row r="174" spans="2:5" ht="19.899999999999999" customHeight="1">
      <c r="B174" s="13"/>
      <c r="C174" s="13"/>
      <c r="D174" s="13"/>
      <c r="E174" s="13"/>
    </row>
    <row r="175" spans="2:5" ht="19.899999999999999" customHeight="1">
      <c r="B175" s="13"/>
      <c r="C175" s="13"/>
      <c r="D175" s="13"/>
      <c r="E175" s="13"/>
    </row>
    <row r="176" spans="2:5" ht="19.899999999999999" customHeight="1">
      <c r="B176" s="13"/>
      <c r="C176" s="13"/>
      <c r="D176" s="13"/>
      <c r="E176" s="13"/>
    </row>
    <row r="177" spans="2:5" ht="19.899999999999999" customHeight="1">
      <c r="B177" s="13"/>
      <c r="C177" s="13"/>
      <c r="D177" s="13"/>
      <c r="E177" s="13"/>
    </row>
    <row r="178" spans="2:5" ht="19.899999999999999" customHeight="1">
      <c r="B178" s="13"/>
      <c r="C178" s="13"/>
      <c r="D178" s="13"/>
      <c r="E178" s="13"/>
    </row>
    <row r="179" spans="2:5" ht="19.899999999999999" customHeight="1">
      <c r="B179" s="13"/>
      <c r="C179" s="13"/>
      <c r="D179" s="13"/>
      <c r="E179" s="13"/>
    </row>
    <row r="180" spans="2:5" ht="19.899999999999999" customHeight="1">
      <c r="B180" s="13"/>
      <c r="C180" s="13"/>
      <c r="D180" s="13"/>
      <c r="E180" s="13"/>
    </row>
    <row r="181" spans="2:5" ht="19.899999999999999" customHeight="1">
      <c r="B181" s="13"/>
      <c r="C181" s="13"/>
      <c r="D181" s="13"/>
      <c r="E181" s="13"/>
    </row>
    <row r="182" spans="2:5" ht="19.899999999999999" customHeight="1">
      <c r="B182" s="13"/>
      <c r="C182" s="13"/>
      <c r="D182" s="13"/>
      <c r="E182" s="13"/>
    </row>
    <row r="183" spans="2:5" ht="19.899999999999999" customHeight="1">
      <c r="B183" s="13"/>
      <c r="C183" s="13"/>
      <c r="D183" s="13"/>
      <c r="E183" s="13"/>
    </row>
    <row r="184" spans="2:5" ht="19.899999999999999" customHeight="1">
      <c r="B184" s="13"/>
      <c r="C184" s="13"/>
      <c r="D184" s="13"/>
      <c r="E184" s="13"/>
    </row>
    <row r="185" spans="2:5" ht="19.899999999999999" customHeight="1">
      <c r="B185" s="13"/>
      <c r="C185" s="13"/>
      <c r="D185" s="13"/>
      <c r="E185" s="13"/>
    </row>
    <row r="186" spans="2:5" ht="19.899999999999999" customHeight="1">
      <c r="B186" s="13"/>
      <c r="C186" s="13"/>
      <c r="D186" s="13"/>
      <c r="E186" s="13"/>
    </row>
    <row r="187" spans="2:5" ht="19.899999999999999" customHeight="1">
      <c r="B187" s="13"/>
      <c r="C187" s="13"/>
      <c r="D187" s="13"/>
      <c r="E187" s="13"/>
    </row>
    <row r="188" spans="2:5" ht="19.899999999999999" customHeight="1">
      <c r="B188" s="13"/>
      <c r="C188" s="13"/>
      <c r="D188" s="13"/>
      <c r="E188" s="13"/>
    </row>
    <row r="189" spans="2:5" ht="19.899999999999999" customHeight="1">
      <c r="B189" s="13"/>
      <c r="C189" s="13"/>
      <c r="D189" s="13"/>
      <c r="E189" s="13"/>
    </row>
    <row r="190" spans="2:5" ht="19.899999999999999" customHeight="1">
      <c r="B190" s="13"/>
      <c r="C190" s="13"/>
      <c r="D190" s="13"/>
      <c r="E190" s="13"/>
    </row>
    <row r="191" spans="2:5" ht="19.899999999999999" customHeight="1">
      <c r="B191" s="13"/>
      <c r="C191" s="13"/>
      <c r="D191" s="13"/>
      <c r="E191" s="13"/>
    </row>
    <row r="192" spans="2:5" ht="19.899999999999999" customHeight="1">
      <c r="B192" s="13"/>
      <c r="C192" s="13"/>
      <c r="D192" s="13"/>
      <c r="E192" s="13"/>
    </row>
    <row r="193" spans="2:5" ht="19.899999999999999" customHeight="1">
      <c r="B193" s="13"/>
      <c r="C193" s="13"/>
      <c r="D193" s="13"/>
      <c r="E193" s="13"/>
    </row>
    <row r="194" spans="2:5" ht="19.899999999999999" customHeight="1">
      <c r="B194" s="13"/>
      <c r="C194" s="13"/>
      <c r="D194" s="13"/>
      <c r="E194" s="13"/>
    </row>
    <row r="195" spans="2:5" ht="19.899999999999999" customHeight="1">
      <c r="B195" s="13"/>
      <c r="C195" s="13"/>
      <c r="D195" s="13"/>
      <c r="E195" s="13"/>
    </row>
    <row r="196" spans="2:5" ht="19.899999999999999" customHeight="1">
      <c r="B196" s="13"/>
      <c r="C196" s="13"/>
      <c r="D196" s="13"/>
      <c r="E196" s="13"/>
    </row>
    <row r="197" spans="2:5" ht="19.899999999999999" customHeight="1">
      <c r="B197" s="13"/>
      <c r="C197" s="13"/>
      <c r="D197" s="13"/>
      <c r="E197" s="13"/>
    </row>
    <row r="198" spans="2:5" ht="19.899999999999999" customHeight="1">
      <c r="B198" s="13"/>
      <c r="C198" s="13"/>
      <c r="D198" s="13"/>
      <c r="E198" s="13"/>
    </row>
    <row r="199" spans="2:5" ht="19.899999999999999" customHeight="1">
      <c r="B199" s="13"/>
      <c r="C199" s="13"/>
      <c r="D199" s="13"/>
      <c r="E199" s="13"/>
    </row>
    <row r="200" spans="2:5" ht="19.899999999999999" customHeight="1">
      <c r="B200" s="13"/>
      <c r="C200" s="13"/>
      <c r="D200" s="13"/>
      <c r="E200" s="13"/>
    </row>
    <row r="201" spans="2:5" ht="19.899999999999999" customHeight="1">
      <c r="B201" s="13"/>
      <c r="C201" s="13"/>
      <c r="D201" s="13"/>
      <c r="E201" s="13"/>
    </row>
    <row r="202" spans="2:5" ht="19.899999999999999" customHeight="1">
      <c r="B202" s="13"/>
      <c r="C202" s="13"/>
      <c r="D202" s="13"/>
      <c r="E202" s="13"/>
    </row>
    <row r="203" spans="2:5" ht="19.899999999999999" customHeight="1">
      <c r="B203" s="13"/>
      <c r="C203" s="13"/>
      <c r="D203" s="13"/>
      <c r="E203" s="13"/>
    </row>
    <row r="204" spans="2:5" ht="19.899999999999999" customHeight="1">
      <c r="B204" s="13"/>
      <c r="C204" s="13"/>
      <c r="D204" s="13"/>
      <c r="E204" s="13"/>
    </row>
    <row r="205" spans="2:5" ht="19.899999999999999" customHeight="1">
      <c r="B205" s="13"/>
      <c r="C205" s="13"/>
      <c r="D205" s="13"/>
      <c r="E205" s="13"/>
    </row>
    <row r="206" spans="2:5" ht="19.899999999999999" customHeight="1">
      <c r="B206" s="13"/>
      <c r="C206" s="13"/>
      <c r="D206" s="13"/>
      <c r="E206" s="13"/>
    </row>
    <row r="207" spans="2:5" ht="19.899999999999999" customHeight="1">
      <c r="B207" s="13"/>
      <c r="C207" s="13"/>
      <c r="D207" s="13"/>
      <c r="E207" s="13"/>
    </row>
    <row r="208" spans="2:5" ht="19.899999999999999" customHeight="1">
      <c r="B208" s="13"/>
      <c r="C208" s="13"/>
      <c r="D208" s="13"/>
      <c r="E208" s="13"/>
    </row>
    <row r="209" spans="2:5" ht="19.899999999999999" customHeight="1">
      <c r="B209" s="13"/>
      <c r="C209" s="13"/>
      <c r="D209" s="13"/>
      <c r="E209" s="13"/>
    </row>
    <row r="210" spans="2:5" ht="19.899999999999999" customHeight="1">
      <c r="B210" s="13"/>
      <c r="C210" s="13"/>
      <c r="D210" s="13"/>
      <c r="E210" s="13"/>
    </row>
    <row r="211" spans="2:5" ht="19.899999999999999" customHeight="1">
      <c r="B211" s="13"/>
      <c r="C211" s="13"/>
      <c r="D211" s="13"/>
      <c r="E211" s="13"/>
    </row>
    <row r="212" spans="2:5" ht="19.899999999999999" customHeight="1">
      <c r="B212" s="13"/>
      <c r="C212" s="13"/>
      <c r="D212" s="13"/>
      <c r="E212" s="13"/>
    </row>
    <row r="213" spans="2:5" ht="19.899999999999999" customHeight="1">
      <c r="B213" s="13"/>
      <c r="C213" s="13"/>
      <c r="D213" s="13"/>
      <c r="E213" s="13"/>
    </row>
    <row r="214" spans="2:5" ht="19.899999999999999" customHeight="1">
      <c r="B214" s="13"/>
      <c r="C214" s="13"/>
      <c r="D214" s="13"/>
      <c r="E214" s="13"/>
    </row>
    <row r="215" spans="2:5" ht="19.899999999999999" customHeight="1">
      <c r="B215" s="13"/>
      <c r="C215" s="13"/>
      <c r="D215" s="13"/>
      <c r="E215" s="13"/>
    </row>
    <row r="216" spans="2:5" ht="19.899999999999999" customHeight="1">
      <c r="B216" s="13"/>
      <c r="C216" s="13"/>
      <c r="D216" s="13"/>
      <c r="E216" s="13"/>
    </row>
    <row r="217" spans="2:5" ht="19.899999999999999" customHeight="1">
      <c r="B217" s="13"/>
      <c r="C217" s="13"/>
      <c r="D217" s="13"/>
      <c r="E217" s="13"/>
    </row>
    <row r="218" spans="2:5" ht="19.899999999999999" customHeight="1">
      <c r="B218" s="13"/>
      <c r="C218" s="13"/>
      <c r="D218" s="13"/>
      <c r="E218" s="13"/>
    </row>
    <row r="219" spans="2:5" ht="19.899999999999999" customHeight="1">
      <c r="B219" s="13"/>
      <c r="C219" s="13"/>
      <c r="D219" s="13"/>
      <c r="E219" s="13"/>
    </row>
    <row r="220" spans="2:5" ht="19.899999999999999" customHeight="1">
      <c r="B220" s="13"/>
      <c r="C220" s="13"/>
      <c r="D220" s="13"/>
      <c r="E220" s="13"/>
    </row>
    <row r="221" spans="2:5" ht="19.899999999999999" customHeight="1">
      <c r="B221" s="13"/>
      <c r="C221" s="13"/>
      <c r="D221" s="13"/>
      <c r="E221" s="13"/>
    </row>
    <row r="222" spans="2:5" ht="19.899999999999999" customHeight="1">
      <c r="B222" s="13"/>
      <c r="C222" s="13"/>
      <c r="D222" s="13"/>
      <c r="E222" s="13"/>
    </row>
    <row r="223" spans="2:5" ht="19.899999999999999" customHeight="1">
      <c r="B223" s="13"/>
      <c r="C223" s="13"/>
      <c r="D223" s="13"/>
      <c r="E223" s="13"/>
    </row>
    <row r="224" spans="2:5" ht="19.899999999999999" customHeight="1">
      <c r="B224" s="13"/>
      <c r="C224" s="13"/>
      <c r="D224" s="13"/>
      <c r="E224" s="13"/>
    </row>
    <row r="225" spans="2:5" ht="19.899999999999999" customHeight="1">
      <c r="B225" s="13"/>
      <c r="C225" s="13"/>
      <c r="D225" s="13"/>
      <c r="E225" s="13"/>
    </row>
    <row r="226" spans="2:5" ht="19.899999999999999" customHeight="1">
      <c r="B226" s="13"/>
      <c r="C226" s="13"/>
      <c r="D226" s="13"/>
      <c r="E226" s="13"/>
    </row>
    <row r="227" spans="2:5" ht="19.899999999999999" customHeight="1">
      <c r="B227" s="13"/>
      <c r="C227" s="13"/>
      <c r="D227" s="13"/>
      <c r="E227" s="13"/>
    </row>
    <row r="228" spans="2:5" ht="19.899999999999999" customHeight="1">
      <c r="B228" s="13"/>
      <c r="C228" s="13"/>
      <c r="D228" s="13"/>
      <c r="E228" s="13"/>
    </row>
    <row r="229" spans="2:5" ht="19.899999999999999" customHeight="1">
      <c r="B229" s="13"/>
      <c r="C229" s="13"/>
      <c r="D229" s="13"/>
      <c r="E229" s="13"/>
    </row>
    <row r="230" spans="2:5" ht="19.899999999999999" customHeight="1">
      <c r="B230" s="13"/>
      <c r="C230" s="13"/>
      <c r="D230" s="13"/>
      <c r="E230" s="13"/>
    </row>
    <row r="231" spans="2:5" ht="19.899999999999999" customHeight="1">
      <c r="B231" s="13"/>
      <c r="C231" s="13"/>
      <c r="D231" s="13"/>
      <c r="E231" s="13"/>
    </row>
    <row r="232" spans="2:5" ht="19.899999999999999" customHeight="1">
      <c r="B232" s="13"/>
      <c r="C232" s="13"/>
      <c r="D232" s="13"/>
      <c r="E232" s="13"/>
    </row>
    <row r="233" spans="2:5" ht="19.899999999999999" customHeight="1">
      <c r="B233" s="13"/>
      <c r="C233" s="13"/>
      <c r="D233" s="13"/>
      <c r="E233" s="13"/>
    </row>
    <row r="234" spans="2:5" ht="19.899999999999999" customHeight="1">
      <c r="B234" s="13"/>
      <c r="C234" s="13"/>
      <c r="D234" s="13"/>
      <c r="E234" s="13"/>
    </row>
    <row r="235" spans="2:5" ht="19.899999999999999" customHeight="1">
      <c r="B235" s="13"/>
      <c r="C235" s="13"/>
      <c r="D235" s="13"/>
      <c r="E235" s="13"/>
    </row>
    <row r="236" spans="2:5" ht="19.899999999999999" customHeight="1">
      <c r="B236" s="13"/>
      <c r="C236" s="13"/>
      <c r="D236" s="13"/>
      <c r="E236" s="13"/>
    </row>
    <row r="237" spans="2:5" ht="19.899999999999999" customHeight="1">
      <c r="B237" s="13"/>
      <c r="C237" s="13"/>
      <c r="D237" s="13"/>
      <c r="E237" s="13"/>
    </row>
    <row r="238" spans="2:5" ht="19.899999999999999" customHeight="1">
      <c r="B238" s="13"/>
      <c r="C238" s="13"/>
      <c r="D238" s="13"/>
      <c r="E238" s="13"/>
    </row>
    <row r="239" spans="2:5" ht="19.899999999999999" customHeight="1">
      <c r="B239" s="13"/>
      <c r="C239" s="13"/>
      <c r="D239" s="13"/>
      <c r="E239" s="13"/>
    </row>
    <row r="240" spans="2:5" ht="19.899999999999999" customHeight="1">
      <c r="B240" s="13"/>
      <c r="C240" s="13"/>
      <c r="D240" s="13"/>
      <c r="E240" s="13"/>
    </row>
    <row r="241" spans="2:5" ht="19.899999999999999" customHeight="1">
      <c r="B241" s="13"/>
      <c r="C241" s="13"/>
      <c r="D241" s="13"/>
      <c r="E241" s="13"/>
    </row>
    <row r="242" spans="2:5" ht="19.899999999999999" customHeight="1">
      <c r="B242" s="13"/>
      <c r="C242" s="13"/>
      <c r="D242" s="13"/>
      <c r="E242" s="13"/>
    </row>
    <row r="243" spans="2:5" ht="19.899999999999999" customHeight="1">
      <c r="B243" s="13"/>
      <c r="C243" s="13"/>
      <c r="D243" s="13"/>
      <c r="E243" s="13"/>
    </row>
    <row r="244" spans="2:5" ht="19.899999999999999" customHeight="1">
      <c r="B244" s="13"/>
      <c r="C244" s="13"/>
      <c r="D244" s="13"/>
      <c r="E244" s="13"/>
    </row>
    <row r="245" spans="2:5" ht="19.899999999999999" customHeight="1">
      <c r="B245" s="13"/>
      <c r="C245" s="13"/>
      <c r="D245" s="13"/>
      <c r="E245" s="13"/>
    </row>
    <row r="246" spans="2:5" ht="19.899999999999999" customHeight="1">
      <c r="B246" s="13"/>
      <c r="C246" s="13"/>
      <c r="D246" s="13"/>
      <c r="E246" s="13"/>
    </row>
    <row r="247" spans="2:5" ht="19.899999999999999" customHeight="1">
      <c r="B247" s="13"/>
      <c r="C247" s="13"/>
      <c r="D247" s="13"/>
      <c r="E247" s="13"/>
    </row>
    <row r="248" spans="2:5" ht="19.899999999999999" customHeight="1">
      <c r="B248" s="13"/>
      <c r="C248" s="13"/>
      <c r="D248" s="13"/>
      <c r="E248" s="13"/>
    </row>
    <row r="249" spans="2:5" ht="19.899999999999999" customHeight="1">
      <c r="B249" s="13"/>
      <c r="C249" s="13"/>
      <c r="D249" s="13"/>
      <c r="E249" s="13"/>
    </row>
    <row r="250" spans="2:5" ht="19.899999999999999" customHeight="1">
      <c r="B250" s="13"/>
      <c r="C250" s="13"/>
      <c r="D250" s="13"/>
      <c r="E250" s="13"/>
    </row>
    <row r="251" spans="2:5" ht="19.899999999999999" customHeight="1">
      <c r="B251" s="13"/>
      <c r="C251" s="13"/>
      <c r="D251" s="13"/>
      <c r="E251" s="13"/>
    </row>
    <row r="252" spans="2:5" ht="19.899999999999999" customHeight="1">
      <c r="B252" s="13"/>
      <c r="C252" s="13"/>
      <c r="D252" s="13"/>
      <c r="E252" s="13"/>
    </row>
    <row r="253" spans="2:5" ht="19.899999999999999" customHeight="1">
      <c r="B253" s="13"/>
      <c r="C253" s="13"/>
      <c r="D253" s="13"/>
      <c r="E253" s="13"/>
    </row>
    <row r="254" spans="2:5" ht="19.899999999999999" customHeight="1">
      <c r="B254" s="13"/>
      <c r="C254" s="13"/>
      <c r="D254" s="13"/>
      <c r="E254" s="13"/>
    </row>
    <row r="255" spans="2:5" ht="19.899999999999999" customHeight="1">
      <c r="B255" s="13"/>
      <c r="C255" s="13"/>
      <c r="D255" s="13"/>
      <c r="E255" s="13"/>
    </row>
    <row r="256" spans="2:5" ht="19.899999999999999" customHeight="1">
      <c r="B256" s="13"/>
      <c r="C256" s="13"/>
      <c r="D256" s="13"/>
      <c r="E256" s="13"/>
    </row>
    <row r="257" spans="2:5" ht="19.899999999999999" customHeight="1">
      <c r="B257" s="13"/>
      <c r="C257" s="13"/>
      <c r="D257" s="13"/>
      <c r="E257" s="13"/>
    </row>
    <row r="258" spans="2:5" ht="19.899999999999999" customHeight="1">
      <c r="B258" s="13"/>
      <c r="C258" s="13"/>
      <c r="D258" s="13"/>
      <c r="E258" s="13"/>
    </row>
    <row r="259" spans="2:5" ht="19.899999999999999" customHeight="1">
      <c r="B259" s="13"/>
      <c r="C259" s="13"/>
      <c r="D259" s="13"/>
      <c r="E259" s="13"/>
    </row>
    <row r="260" spans="2:5" ht="19.899999999999999" customHeight="1">
      <c r="B260" s="13"/>
      <c r="C260" s="13"/>
      <c r="D260" s="13"/>
      <c r="E260" s="13"/>
    </row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</sheetData>
  <dataValidations count="1">
    <dataValidation type="list" allowBlank="1" showInputMessage="1" showErrorMessage="1" sqref="D48:D76" xr:uid="{55E37629-777F-4290-A38B-0A67943C6E01}">
      <formula1>$B$21:$B$30</formula1>
    </dataValidation>
  </dataValidation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19CAF-6669-477D-9C90-689182B56F6B}">
  <sheetPr>
    <tabColor rgb="FF92D050"/>
  </sheetPr>
  <dimension ref="B1:AH312"/>
  <sheetViews>
    <sheetView showGridLines="0" topLeftCell="V1" workbookViewId="0">
      <selection activeCell="AC4" activeCellId="6" sqref="AB4 AH4 AF4 AG4 AE4 AD4 AC4"/>
    </sheetView>
  </sheetViews>
  <sheetFormatPr defaultColWidth="9" defaultRowHeight="13.5" customHeight="1"/>
  <cols>
    <col min="1" max="1" width="2.75" style="1" customWidth="1"/>
    <col min="2" max="2" width="28.25" style="1" customWidth="1"/>
    <col min="3" max="3" width="22.5" style="1" customWidth="1"/>
    <col min="4" max="4" width="26.75" style="1" customWidth="1"/>
    <col min="5" max="5" width="45.875" style="1" customWidth="1"/>
    <col min="6" max="6" width="4.75" style="1" customWidth="1"/>
    <col min="7" max="7" width="26.125" style="1" customWidth="1"/>
    <col min="8" max="8" width="26.375" style="1" customWidth="1"/>
    <col min="9" max="27" width="9" style="1"/>
    <col min="28" max="28" width="36" style="1" bestFit="1" customWidth="1"/>
    <col min="29" max="29" width="9" style="1"/>
    <col min="30" max="30" width="16.75" style="1" customWidth="1"/>
    <col min="31" max="32" width="9" style="1"/>
    <col min="33" max="33" width="11.125" style="1" bestFit="1" customWidth="1"/>
    <col min="34" max="16384" width="9" style="1"/>
  </cols>
  <sheetData>
    <row r="1" spans="2:34" ht="10.15" customHeight="1"/>
    <row r="2" spans="2:34" s="2" customFormat="1" ht="48.75" customHeight="1">
      <c r="B2" s="47" t="s">
        <v>0</v>
      </c>
      <c r="C2" s="48"/>
      <c r="D2" s="49"/>
      <c r="E2" s="49"/>
      <c r="F2" s="50"/>
      <c r="G2" s="50"/>
      <c r="H2" s="50"/>
      <c r="I2" s="23"/>
      <c r="J2" s="23"/>
      <c r="K2" s="23"/>
      <c r="L2" s="23"/>
      <c r="M2" s="23"/>
      <c r="N2" s="23"/>
    </row>
    <row r="3" spans="2:34" ht="18" customHeight="1">
      <c r="B3" s="3"/>
      <c r="C3" s="4"/>
      <c r="D3" s="3"/>
    </row>
    <row r="4" spans="2:34" ht="40.15" customHeight="1">
      <c r="B4" s="55" t="s">
        <v>2</v>
      </c>
      <c r="C4" s="54">
        <f>SUM(C$7:C$16)</f>
        <v>0</v>
      </c>
      <c r="D4" s="5"/>
      <c r="G4" s="52" t="s">
        <v>3</v>
      </c>
      <c r="H4" s="51"/>
      <c r="I4" s="18"/>
      <c r="J4" s="18"/>
      <c r="AB4" s="63" t="s">
        <v>4</v>
      </c>
      <c r="AC4" s="64"/>
      <c r="AD4" s="64"/>
      <c r="AE4" s="51"/>
      <c r="AF4" s="51"/>
      <c r="AG4" s="65" t="s">
        <v>5</v>
      </c>
      <c r="AH4" s="51"/>
    </row>
    <row r="5" spans="2:34" ht="20.25" customHeight="1">
      <c r="B5" s="6"/>
      <c r="C5" s="14"/>
      <c r="D5" s="5"/>
      <c r="G5" s="20"/>
      <c r="H5" s="19"/>
    </row>
    <row r="6" spans="2:34" ht="19.899999999999999" customHeight="1">
      <c r="B6" s="56" t="s">
        <v>6</v>
      </c>
      <c r="C6" s="56" t="s">
        <v>7</v>
      </c>
      <c r="G6" s="53" t="s">
        <v>8</v>
      </c>
      <c r="H6" s="53" t="s">
        <v>9</v>
      </c>
      <c r="AB6" s="41"/>
      <c r="AC6" s="41"/>
      <c r="AD6" s="41"/>
      <c r="AE6" s="41"/>
      <c r="AF6" s="41"/>
      <c r="AG6" s="41"/>
      <c r="AH6" s="41"/>
    </row>
    <row r="7" spans="2:34" ht="19.899999999999999" customHeight="1">
      <c r="B7" s="7" t="s">
        <v>10</v>
      </c>
      <c r="C7" s="16"/>
      <c r="G7" s="22">
        <f>Fevereiro!C4</f>
        <v>0</v>
      </c>
      <c r="H7" s="21">
        <f>Fevereiro!C18</f>
        <v>2180</v>
      </c>
      <c r="AB7" s="41" t="e" cm="1" vm="1">
        <f t="array" ref="AB7">_xlfn._xlws.FILTER(B7:B16, C7:C16&gt;0)</f>
        <v>#VALUE!</v>
      </c>
      <c r="AC7" s="41" t="e" cm="1" vm="1">
        <f t="array" ref="AC7">_xlfn._xlws.FILTER(C7:C16, C7:C16&gt;0)</f>
        <v>#VALUE!</v>
      </c>
      <c r="AD7" s="41"/>
      <c r="AE7" s="41"/>
      <c r="AF7" s="42">
        <f>$G7</f>
        <v>0</v>
      </c>
      <c r="AG7" s="42">
        <f>$H7</f>
        <v>2180</v>
      </c>
      <c r="AH7" s="42">
        <f>$H18</f>
        <v>-2180</v>
      </c>
    </row>
    <row r="8" spans="2:34" ht="19.899999999999999" customHeight="1">
      <c r="B8" s="7" t="s">
        <v>11</v>
      </c>
      <c r="C8" s="16"/>
      <c r="AB8" s="41"/>
      <c r="AC8" s="41"/>
      <c r="AD8" s="41"/>
      <c r="AE8" s="41"/>
      <c r="AF8" s="41"/>
      <c r="AG8" s="41"/>
      <c r="AH8" s="41"/>
    </row>
    <row r="9" spans="2:34" ht="19.899999999999999" customHeight="1">
      <c r="B9" s="7" t="s">
        <v>12</v>
      </c>
      <c r="C9" s="16"/>
      <c r="AB9" s="41"/>
      <c r="AC9" s="41"/>
      <c r="AD9" s="41"/>
      <c r="AE9" s="41"/>
      <c r="AF9" s="41"/>
      <c r="AG9" s="41"/>
      <c r="AH9" s="41"/>
    </row>
    <row r="10" spans="2:34" ht="19.899999999999999" customHeight="1">
      <c r="B10" s="7"/>
      <c r="C10" s="16"/>
      <c r="AB10" s="41"/>
      <c r="AC10" s="41"/>
      <c r="AD10" s="41"/>
      <c r="AE10" s="41"/>
      <c r="AF10" s="41"/>
      <c r="AG10" s="41"/>
      <c r="AH10" s="41"/>
    </row>
    <row r="11" spans="2:34" ht="19.899999999999999" customHeight="1">
      <c r="B11" s="7"/>
      <c r="C11" s="16"/>
      <c r="AB11" s="41"/>
      <c r="AC11" s="41"/>
      <c r="AD11" s="41"/>
      <c r="AE11" s="41"/>
      <c r="AF11" s="41"/>
      <c r="AG11" s="41"/>
      <c r="AH11" s="41"/>
    </row>
    <row r="12" spans="2:34" ht="19.899999999999999" customHeight="1">
      <c r="B12" s="7"/>
      <c r="C12" s="16"/>
      <c r="AB12" s="41"/>
      <c r="AC12" s="41"/>
      <c r="AD12" s="41"/>
      <c r="AE12" s="41"/>
      <c r="AF12" s="41"/>
      <c r="AG12" s="41"/>
      <c r="AH12" s="41"/>
    </row>
    <row r="13" spans="2:34" ht="19.899999999999999" customHeight="1">
      <c r="B13" s="7"/>
      <c r="C13" s="16"/>
      <c r="AB13" s="41"/>
      <c r="AC13" s="41"/>
      <c r="AD13" s="41"/>
      <c r="AE13" s="41"/>
      <c r="AF13" s="41"/>
      <c r="AG13" s="41"/>
      <c r="AH13" s="41"/>
    </row>
    <row r="14" spans="2:34" ht="19.899999999999999" customHeight="1">
      <c r="B14" s="7"/>
      <c r="C14" s="16"/>
      <c r="AB14" s="41"/>
      <c r="AC14" s="41"/>
      <c r="AD14" s="41"/>
      <c r="AE14" s="41"/>
      <c r="AF14" s="41"/>
      <c r="AG14" s="41"/>
      <c r="AH14" s="41"/>
    </row>
    <row r="15" spans="2:34" ht="19.899999999999999" customHeight="1">
      <c r="B15" s="7"/>
      <c r="C15" s="16"/>
      <c r="AB15" s="41"/>
      <c r="AC15" s="41"/>
      <c r="AD15" s="41"/>
      <c r="AE15" s="41"/>
      <c r="AF15" s="41"/>
      <c r="AG15" s="41"/>
      <c r="AH15" s="41"/>
    </row>
    <row r="16" spans="2:34" ht="19.899999999999999" customHeight="1">
      <c r="B16" s="7"/>
      <c r="C16" s="16"/>
      <c r="AB16" s="41"/>
      <c r="AC16" s="41"/>
      <c r="AD16" s="41"/>
      <c r="AE16" s="41"/>
      <c r="AF16" s="41"/>
      <c r="AG16" s="41"/>
      <c r="AH16" s="41"/>
    </row>
    <row r="17" spans="2:34" ht="19.899999999999999" customHeight="1">
      <c r="B17" s="8"/>
      <c r="C17" s="17"/>
      <c r="AB17" s="41"/>
      <c r="AC17" s="41"/>
      <c r="AD17" s="41"/>
      <c r="AE17" s="41"/>
      <c r="AF17" s="41"/>
      <c r="AG17" s="41"/>
      <c r="AH17" s="41"/>
    </row>
    <row r="18" spans="2:34" ht="37.5" customHeight="1">
      <c r="B18" s="55" t="s">
        <v>13</v>
      </c>
      <c r="C18" s="57">
        <f>SUM(C$21:C$31)</f>
        <v>2180</v>
      </c>
      <c r="D18" s="5"/>
      <c r="G18" s="55" t="s">
        <v>14</v>
      </c>
      <c r="H18" s="54">
        <f>G7-H7</f>
        <v>-2180</v>
      </c>
      <c r="AB18" s="41"/>
      <c r="AC18" s="41"/>
      <c r="AD18" s="41"/>
      <c r="AE18" s="41"/>
      <c r="AF18" s="41"/>
      <c r="AG18" s="41"/>
      <c r="AH18" s="41"/>
    </row>
    <row r="19" spans="2:34" ht="19.899999999999999" customHeight="1">
      <c r="B19" s="6"/>
      <c r="C19" s="14"/>
      <c r="D19" s="5"/>
      <c r="AB19" s="41"/>
      <c r="AC19" s="41"/>
      <c r="AD19" s="41"/>
      <c r="AE19" s="41"/>
      <c r="AF19" s="41"/>
      <c r="AG19" s="41"/>
      <c r="AH19" s="41"/>
    </row>
    <row r="20" spans="2:34" ht="19.899999999999999" customHeight="1">
      <c r="B20" s="58" t="s">
        <v>15</v>
      </c>
      <c r="C20" s="58" t="s">
        <v>16</v>
      </c>
      <c r="AB20" s="41"/>
      <c r="AC20" s="41"/>
      <c r="AD20" s="41"/>
      <c r="AE20" s="41"/>
      <c r="AF20" s="41"/>
      <c r="AG20" s="41"/>
      <c r="AH20" s="41"/>
    </row>
    <row r="21" spans="2:34" ht="19.899999999999999" customHeight="1">
      <c r="B21" s="35" t="s">
        <v>17</v>
      </c>
      <c r="C21" s="36">
        <f>SUMIF(Despesas4131559111719[Categoria], B21, Despesas4131559111719[Valor])</f>
        <v>0</v>
      </c>
      <c r="AB21" s="41" t="str" cm="1">
        <f t="array" ref="AB21">_xlfn._xlws.FILTER(B21:B31, C21:C31&gt;0)</f>
        <v>Gastos Fixos</v>
      </c>
      <c r="AC21" s="41" cm="1">
        <f t="array" ref="AC21">_xlfn._xlws.FILTER(C21:C33, C21:C33&gt;0)</f>
        <v>2180</v>
      </c>
      <c r="AD21" s="41"/>
      <c r="AE21" s="41"/>
      <c r="AF21" s="41"/>
      <c r="AG21" s="41"/>
      <c r="AH21" s="41"/>
    </row>
    <row r="22" spans="2:34" ht="19.899999999999999" customHeight="1">
      <c r="B22" s="37" t="s">
        <v>18</v>
      </c>
      <c r="C22" s="38">
        <f>SUMIF(Despesas4131559111719[Categoria], B22, Despesas4131559111719[Valor])</f>
        <v>0</v>
      </c>
      <c r="AB22" s="41"/>
      <c r="AC22" s="41"/>
      <c r="AD22" s="41"/>
      <c r="AE22" s="41"/>
      <c r="AF22" s="41"/>
      <c r="AG22" s="41"/>
      <c r="AH22" s="41"/>
    </row>
    <row r="23" spans="2:34" ht="19.899999999999999" customHeight="1">
      <c r="B23" s="37" t="s">
        <v>19</v>
      </c>
      <c r="C23" s="38">
        <f>SUMIF(Despesas4131559111719[Categoria], B23, Despesas4131559111719[Valor])</f>
        <v>0</v>
      </c>
      <c r="AB23" s="41"/>
      <c r="AC23" s="41"/>
      <c r="AD23" s="41"/>
      <c r="AE23" s="41"/>
      <c r="AF23" s="41"/>
      <c r="AG23" s="41"/>
      <c r="AH23" s="41"/>
    </row>
    <row r="24" spans="2:34" ht="19.899999999999999" customHeight="1">
      <c r="B24" s="37" t="s">
        <v>20</v>
      </c>
      <c r="C24" s="38">
        <f>SUMIF(Despesas4131559111719[Categoria], B24, Despesas4131559111719[Valor])</f>
        <v>0</v>
      </c>
      <c r="AB24" s="41"/>
      <c r="AC24" s="41"/>
      <c r="AD24" s="41"/>
      <c r="AE24" s="41"/>
      <c r="AF24" s="41"/>
      <c r="AG24" s="41"/>
      <c r="AH24" s="41"/>
    </row>
    <row r="25" spans="2:34" ht="19.899999999999999" customHeight="1">
      <c r="B25" s="37" t="s">
        <v>21</v>
      </c>
      <c r="C25" s="38">
        <f>SUMIF(Despesas4131559111719[Categoria], B25, Despesas4131559111719[Valor])</f>
        <v>0</v>
      </c>
      <c r="AB25" s="41"/>
      <c r="AC25" s="41"/>
      <c r="AD25" s="41"/>
      <c r="AE25" s="41"/>
      <c r="AF25" s="41"/>
      <c r="AG25" s="41"/>
      <c r="AH25" s="41"/>
    </row>
    <row r="26" spans="2:34" ht="19.899999999999999" customHeight="1">
      <c r="B26" s="37" t="s">
        <v>22</v>
      </c>
      <c r="C26" s="38">
        <f>SUMIF(Despesas4131559111719[Categoria], B26, Despesas4131559111719[Valor])</f>
        <v>0</v>
      </c>
      <c r="AB26" s="41"/>
      <c r="AC26" s="41"/>
      <c r="AD26" s="41"/>
      <c r="AE26" s="41"/>
      <c r="AF26" s="41"/>
      <c r="AG26" s="41"/>
      <c r="AH26" s="41"/>
    </row>
    <row r="27" spans="2:34" ht="19.899999999999999" customHeight="1">
      <c r="B27" s="37" t="s">
        <v>23</v>
      </c>
      <c r="C27" s="38">
        <f>SUMIF(Despesas4131559111719[Categoria], B27, Despesas4131559111719[Valor])</f>
        <v>0</v>
      </c>
      <c r="AB27" s="41"/>
      <c r="AC27" s="41"/>
      <c r="AD27" s="41"/>
      <c r="AE27" s="41"/>
      <c r="AF27" s="41"/>
      <c r="AG27" s="41"/>
      <c r="AH27" s="41"/>
    </row>
    <row r="28" spans="2:34" ht="19.899999999999999" customHeight="1">
      <c r="B28" s="37" t="s">
        <v>24</v>
      </c>
      <c r="C28" s="38">
        <f>SUMIF(Despesas4131559111719[Categoria], B28, Despesas4131559111719[Valor])</f>
        <v>0</v>
      </c>
      <c r="AB28" s="41"/>
      <c r="AC28" s="41"/>
      <c r="AD28" s="41"/>
      <c r="AE28" s="41"/>
      <c r="AF28" s="41"/>
      <c r="AG28" s="41"/>
      <c r="AH28" s="41"/>
    </row>
    <row r="29" spans="2:34" ht="19.899999999999999" customHeight="1">
      <c r="B29" s="37" t="s">
        <v>25</v>
      </c>
      <c r="C29" s="38">
        <f>SUMIF(Despesas4131559111719[Categoria], B29, Despesas4131559111719[Valor])</f>
        <v>0</v>
      </c>
      <c r="AB29" s="41"/>
      <c r="AC29" s="41"/>
      <c r="AD29" s="41"/>
      <c r="AE29" s="41"/>
      <c r="AF29" s="41"/>
      <c r="AG29" s="41"/>
      <c r="AH29" s="41"/>
    </row>
    <row r="30" spans="2:34" ht="19.899999999999999" customHeight="1">
      <c r="B30" s="37" t="s">
        <v>12</v>
      </c>
      <c r="C30" s="38">
        <f>SUMIF(Despesas4131559111719[Categoria], B30, Despesas4131559111719[Valor])</f>
        <v>0</v>
      </c>
      <c r="AB30" s="41"/>
      <c r="AC30" s="41"/>
      <c r="AD30" s="41"/>
      <c r="AE30" s="41"/>
      <c r="AF30" s="41"/>
      <c r="AG30" s="41"/>
      <c r="AH30" s="41"/>
    </row>
    <row r="31" spans="2:34" ht="19.899999999999999" customHeight="1">
      <c r="B31" s="39" t="s">
        <v>26</v>
      </c>
      <c r="C31" s="40">
        <f>SUM(G36:G76)</f>
        <v>2180</v>
      </c>
      <c r="D31" s="13"/>
      <c r="E31" s="13"/>
      <c r="AB31" s="41"/>
      <c r="AC31" s="41"/>
      <c r="AD31" s="41"/>
      <c r="AE31" s="41"/>
      <c r="AF31" s="41"/>
      <c r="AG31" s="41"/>
      <c r="AH31" s="41"/>
    </row>
    <row r="32" spans="2:34" ht="19.899999999999999" customHeight="1">
      <c r="B32" s="8"/>
      <c r="C32" s="17"/>
      <c r="AB32" s="41"/>
      <c r="AC32" s="41"/>
      <c r="AD32" s="41"/>
      <c r="AE32" s="41"/>
      <c r="AF32" s="41"/>
      <c r="AG32" s="41"/>
      <c r="AH32" s="41"/>
    </row>
    <row r="33" spans="2:34" s="2" customFormat="1" ht="40.15" customHeight="1">
      <c r="B33" s="60" t="s">
        <v>27</v>
      </c>
      <c r="C33" s="59"/>
      <c r="D33" s="59"/>
      <c r="E33" s="59"/>
      <c r="F33" s="23"/>
      <c r="G33" s="60" t="s">
        <v>26</v>
      </c>
      <c r="H33" s="59"/>
      <c r="AB33" s="43"/>
      <c r="AC33" s="43"/>
      <c r="AD33" s="43"/>
      <c r="AE33" s="43"/>
      <c r="AF33" s="43"/>
      <c r="AG33" s="43"/>
      <c r="AH33" s="43"/>
    </row>
    <row r="34" spans="2:34" ht="10.15" customHeight="1">
      <c r="B34" s="9"/>
      <c r="AB34" s="41"/>
      <c r="AC34" s="41"/>
      <c r="AD34" s="41"/>
      <c r="AE34" s="41"/>
      <c r="AF34" s="41"/>
      <c r="AG34" s="41"/>
      <c r="AH34" s="41"/>
    </row>
    <row r="35" spans="2:34" ht="30" customHeight="1">
      <c r="B35" s="62" t="s">
        <v>28</v>
      </c>
      <c r="C35" s="62" t="s">
        <v>7</v>
      </c>
      <c r="D35" s="62" t="s">
        <v>29</v>
      </c>
      <c r="E35" s="62" t="s">
        <v>30</v>
      </c>
      <c r="G35" s="61" t="s">
        <v>7</v>
      </c>
      <c r="H35" s="61" t="s">
        <v>30</v>
      </c>
      <c r="AB35" s="41"/>
      <c r="AC35" s="41"/>
      <c r="AD35" s="41"/>
      <c r="AE35" s="41"/>
      <c r="AF35" s="41"/>
      <c r="AG35" s="41"/>
      <c r="AH35" s="41"/>
    </row>
    <row r="36" spans="2:34" ht="19.899999999999999" customHeight="1">
      <c r="B36" s="29" t="s">
        <v>48</v>
      </c>
      <c r="C36" s="15"/>
      <c r="D36" s="11"/>
      <c r="E36" s="12"/>
      <c r="G36" s="30">
        <f>IF(Janeiro!G36="", "", Janeiro!G36)</f>
        <v>980</v>
      </c>
      <c r="H36" s="33" t="str">
        <f>IF(Janeiro!H36="", "", Janeiro!H36)</f>
        <v>Energia da propriedade</v>
      </c>
      <c r="AB36" s="44"/>
      <c r="AC36" s="41"/>
      <c r="AD36" s="41"/>
      <c r="AE36" s="41"/>
      <c r="AF36" s="41"/>
      <c r="AG36" s="41"/>
      <c r="AH36" s="41"/>
    </row>
    <row r="37" spans="2:34" ht="19.899999999999999" customHeight="1">
      <c r="B37" s="10"/>
      <c r="C37" s="15"/>
      <c r="D37" s="11"/>
      <c r="E37" s="12"/>
      <c r="G37" s="30">
        <f>IF(Janeiro!G37="", "", Janeiro!G37)</f>
        <v>180</v>
      </c>
      <c r="H37" s="33" t="str">
        <f>IF(Janeiro!H37="", "", Janeiro!H37)</f>
        <v>Internet</v>
      </c>
      <c r="AB37" s="44"/>
      <c r="AC37" s="41"/>
      <c r="AD37" s="41"/>
      <c r="AE37" s="41"/>
      <c r="AF37" s="41"/>
      <c r="AG37" s="41"/>
      <c r="AH37" s="41"/>
    </row>
    <row r="38" spans="2:34" ht="19.899999999999999" customHeight="1">
      <c r="B38" s="10"/>
      <c r="C38" s="15"/>
      <c r="D38" s="11"/>
      <c r="E38" s="12"/>
      <c r="G38" s="30">
        <f>IF(Janeiro!G38="", "", Janeiro!G38)</f>
        <v>260</v>
      </c>
      <c r="H38" s="33" t="str">
        <f>IF(Janeiro!H38="", "", Janeiro!H38)</f>
        <v>Contabilidade</v>
      </c>
      <c r="AB38" s="44"/>
      <c r="AC38" s="41"/>
      <c r="AD38" s="41"/>
      <c r="AE38" s="41"/>
      <c r="AF38" s="41"/>
      <c r="AG38" s="41"/>
      <c r="AH38" s="41"/>
    </row>
    <row r="39" spans="2:34" ht="19.899999999999999" customHeight="1">
      <c r="B39" s="10"/>
      <c r="C39" s="15"/>
      <c r="D39" s="11"/>
      <c r="E39" s="12"/>
      <c r="G39" s="30">
        <f>IF(Janeiro!G39="", "", Janeiro!G39)</f>
        <v>310</v>
      </c>
      <c r="H39" s="33" t="str">
        <f>IF(Janeiro!H39="", "", Janeiro!H39)</f>
        <v>Seguro</v>
      </c>
      <c r="AB39" s="44"/>
      <c r="AC39" s="41"/>
      <c r="AD39" s="41"/>
      <c r="AE39" s="41"/>
      <c r="AF39" s="41"/>
      <c r="AG39" s="41"/>
      <c r="AH39" s="41"/>
    </row>
    <row r="40" spans="2:34" ht="19.899999999999999" customHeight="1">
      <c r="B40" s="10"/>
      <c r="C40" s="15"/>
      <c r="D40" s="11"/>
      <c r="E40" s="12"/>
      <c r="G40" s="30">
        <f>IF(Janeiro!G40="", "", Janeiro!G40)</f>
        <v>450</v>
      </c>
      <c r="H40" s="33" t="str">
        <f>IF(Janeiro!H40="", "", Janeiro!H40)</f>
        <v>Manutenção preventiva</v>
      </c>
      <c r="AB40" s="44"/>
      <c r="AC40" s="41"/>
      <c r="AD40" s="41"/>
      <c r="AE40" s="41"/>
      <c r="AF40" s="41"/>
      <c r="AG40" s="41"/>
      <c r="AH40" s="41"/>
    </row>
    <row r="41" spans="2:34" ht="19.899999999999999" customHeight="1">
      <c r="B41" s="29"/>
      <c r="C41" s="15"/>
      <c r="D41" s="11"/>
      <c r="E41" s="12"/>
      <c r="G41" s="30" t="str">
        <f>IF(Janeiro!G41="", "", Janeiro!G41)</f>
        <v/>
      </c>
      <c r="H41" s="33" t="str">
        <f>IF(Janeiro!H41="", "", Janeiro!H41)</f>
        <v/>
      </c>
      <c r="AB41" s="44"/>
      <c r="AC41" s="41"/>
      <c r="AD41" s="41"/>
      <c r="AE41" s="41"/>
      <c r="AF41" s="41"/>
      <c r="AG41" s="41"/>
      <c r="AH41" s="41"/>
    </row>
    <row r="42" spans="2:34" ht="19.899999999999999" customHeight="1">
      <c r="B42" s="10"/>
      <c r="C42" s="15"/>
      <c r="D42" s="11"/>
      <c r="E42" s="12"/>
      <c r="G42" s="30" t="str">
        <f>IF(Janeiro!G42="", "", Janeiro!G42)</f>
        <v/>
      </c>
      <c r="H42" s="33" t="str">
        <f>IF(Janeiro!H42="", "", Janeiro!H42)</f>
        <v/>
      </c>
      <c r="AB42" s="44"/>
      <c r="AC42" s="41"/>
      <c r="AD42" s="41"/>
      <c r="AE42" s="41"/>
      <c r="AF42" s="41"/>
      <c r="AG42" s="41"/>
      <c r="AH42" s="41"/>
    </row>
    <row r="43" spans="2:34" ht="19.899999999999999" customHeight="1">
      <c r="B43" s="10"/>
      <c r="C43" s="15"/>
      <c r="D43" s="11"/>
      <c r="E43" s="12"/>
      <c r="G43" s="30" t="str">
        <f>IF(Janeiro!G43="", "", Janeiro!G43)</f>
        <v/>
      </c>
      <c r="H43" s="33" t="str">
        <f>IF(Janeiro!H43="", "", Janeiro!H43)</f>
        <v/>
      </c>
      <c r="AB43" s="44"/>
      <c r="AC43" s="41"/>
      <c r="AD43" s="41"/>
      <c r="AE43" s="41"/>
      <c r="AF43" s="41"/>
      <c r="AG43" s="41"/>
      <c r="AH43" s="41"/>
    </row>
    <row r="44" spans="2:34" ht="19.899999999999999" customHeight="1">
      <c r="B44" s="10"/>
      <c r="C44" s="15"/>
      <c r="D44" s="11"/>
      <c r="E44" s="12"/>
      <c r="G44" s="30" t="str">
        <f>IF(Janeiro!G44="", "", Janeiro!G44)</f>
        <v/>
      </c>
      <c r="H44" s="33" t="str">
        <f>IF(Janeiro!H44="", "", Janeiro!H44)</f>
        <v/>
      </c>
      <c r="AB44" s="44"/>
      <c r="AC44" s="41"/>
      <c r="AD44" s="41"/>
      <c r="AE44" s="41"/>
      <c r="AF44" s="41"/>
      <c r="AG44" s="41"/>
      <c r="AH44" s="41"/>
    </row>
    <row r="45" spans="2:34" ht="19.899999999999999" customHeight="1">
      <c r="B45" s="10"/>
      <c r="C45" s="15"/>
      <c r="D45" s="11"/>
      <c r="E45" s="12"/>
      <c r="G45" s="30" t="str">
        <f>IF(Janeiro!G45="", "", Janeiro!G45)</f>
        <v/>
      </c>
      <c r="H45" s="33" t="str">
        <f>IF(Janeiro!H45="", "", Janeiro!H45)</f>
        <v/>
      </c>
      <c r="AB45" s="44"/>
      <c r="AC45" s="41"/>
      <c r="AD45" s="41"/>
      <c r="AE45" s="41"/>
      <c r="AF45" s="41"/>
      <c r="AG45" s="41"/>
      <c r="AH45" s="41"/>
    </row>
    <row r="46" spans="2:34" ht="19.899999999999999" customHeight="1">
      <c r="B46" s="10"/>
      <c r="C46" s="15"/>
      <c r="D46" s="11"/>
      <c r="E46" s="12"/>
      <c r="G46" s="30" t="str">
        <f>IF(Janeiro!G46="", "", Janeiro!G46)</f>
        <v/>
      </c>
      <c r="H46" s="33" t="str">
        <f>IF(Janeiro!H46="", "", Janeiro!H46)</f>
        <v/>
      </c>
      <c r="AB46" s="44"/>
      <c r="AC46" s="41"/>
      <c r="AD46" s="41"/>
      <c r="AE46" s="41"/>
      <c r="AF46" s="41"/>
      <c r="AG46" s="41"/>
      <c r="AH46" s="41"/>
    </row>
    <row r="47" spans="2:34" ht="19.899999999999999" customHeight="1">
      <c r="B47" s="10"/>
      <c r="C47" s="15"/>
      <c r="D47" s="11"/>
      <c r="E47" s="12"/>
      <c r="G47" s="30" t="str">
        <f>IF(Janeiro!G47="", "", Janeiro!G47)</f>
        <v/>
      </c>
      <c r="H47" s="33" t="str">
        <f>IF(Janeiro!H47="", "", Janeiro!H47)</f>
        <v/>
      </c>
      <c r="AB47" s="44"/>
      <c r="AC47" s="41"/>
      <c r="AD47" s="41"/>
      <c r="AE47" s="41"/>
      <c r="AF47" s="41"/>
      <c r="AG47" s="41"/>
      <c r="AH47" s="41"/>
    </row>
    <row r="48" spans="2:34" ht="19.899999999999999" customHeight="1">
      <c r="B48" s="10"/>
      <c r="C48" s="15"/>
      <c r="D48" s="11"/>
      <c r="E48" s="12"/>
      <c r="G48" s="30" t="str">
        <f>IF(Janeiro!G48="", "", Janeiro!G48)</f>
        <v/>
      </c>
      <c r="H48" s="33" t="str">
        <f>IF(Janeiro!H48="", "", Janeiro!H48)</f>
        <v/>
      </c>
      <c r="AB48" s="44"/>
      <c r="AC48" s="41"/>
      <c r="AD48" s="41"/>
      <c r="AE48" s="41"/>
      <c r="AF48" s="41"/>
      <c r="AG48" s="41"/>
      <c r="AH48" s="41"/>
    </row>
    <row r="49" spans="2:34" ht="19.899999999999999" customHeight="1">
      <c r="B49" s="10"/>
      <c r="C49" s="15"/>
      <c r="D49" s="11"/>
      <c r="E49" s="12"/>
      <c r="G49" s="30" t="str">
        <f>IF(Janeiro!G49="", "", Janeiro!G49)</f>
        <v/>
      </c>
      <c r="H49" s="33" t="str">
        <f>IF(Janeiro!H49="", "", Janeiro!H49)</f>
        <v/>
      </c>
      <c r="AB49" s="44"/>
      <c r="AC49" s="41"/>
      <c r="AD49" s="41"/>
      <c r="AE49" s="41"/>
      <c r="AF49" s="41"/>
      <c r="AG49" s="41"/>
      <c r="AH49" s="41"/>
    </row>
    <row r="50" spans="2:34" ht="19.899999999999999" customHeight="1">
      <c r="B50" s="10"/>
      <c r="C50" s="15"/>
      <c r="D50" s="11"/>
      <c r="E50" s="12"/>
      <c r="G50" s="30" t="str">
        <f>IF(Janeiro!G50="", "", Janeiro!G50)</f>
        <v/>
      </c>
      <c r="H50" s="33" t="str">
        <f>IF(Janeiro!H50="", "", Janeiro!H50)</f>
        <v/>
      </c>
      <c r="AB50" s="44"/>
      <c r="AC50" s="41"/>
      <c r="AD50" s="41"/>
      <c r="AE50" s="41"/>
      <c r="AF50" s="41"/>
      <c r="AG50" s="41"/>
      <c r="AH50" s="41"/>
    </row>
    <row r="51" spans="2:34" ht="19.899999999999999" customHeight="1">
      <c r="B51" s="10"/>
      <c r="C51" s="15"/>
      <c r="D51" s="11"/>
      <c r="E51" s="12"/>
      <c r="G51" s="30" t="str">
        <f>IF(Janeiro!G51="", "", Janeiro!G51)</f>
        <v/>
      </c>
      <c r="H51" s="33" t="str">
        <f>IF(Janeiro!H51="", "", Janeiro!H51)</f>
        <v/>
      </c>
      <c r="AB51" s="44"/>
      <c r="AC51" s="41"/>
      <c r="AD51" s="41"/>
      <c r="AE51" s="41"/>
      <c r="AF51" s="41"/>
      <c r="AG51" s="41"/>
      <c r="AH51" s="41"/>
    </row>
    <row r="52" spans="2:34" ht="19.899999999999999" customHeight="1">
      <c r="B52" s="10"/>
      <c r="C52" s="15"/>
      <c r="D52" s="11"/>
      <c r="E52" s="12"/>
      <c r="G52" s="30" t="str">
        <f>IF(Janeiro!G52="", "", Janeiro!G52)</f>
        <v/>
      </c>
      <c r="H52" s="33" t="str">
        <f>IF(Janeiro!H52="", "", Janeiro!H52)</f>
        <v/>
      </c>
      <c r="AB52" s="44"/>
      <c r="AC52" s="41"/>
      <c r="AD52" s="41"/>
      <c r="AE52" s="41"/>
      <c r="AF52" s="41"/>
      <c r="AG52" s="41"/>
      <c r="AH52" s="41"/>
    </row>
    <row r="53" spans="2:34" ht="19.899999999999999" customHeight="1">
      <c r="B53" s="10"/>
      <c r="C53" s="15"/>
      <c r="D53" s="11"/>
      <c r="E53" s="12"/>
      <c r="G53" s="30" t="str">
        <f>IF(Janeiro!G53="", "", Janeiro!G53)</f>
        <v/>
      </c>
      <c r="H53" s="33" t="str">
        <f>IF(Janeiro!H53="", "", Janeiro!H53)</f>
        <v/>
      </c>
      <c r="AB53" s="44"/>
      <c r="AC53" s="41"/>
      <c r="AD53" s="41"/>
      <c r="AE53" s="41"/>
      <c r="AF53" s="41"/>
      <c r="AG53" s="41"/>
      <c r="AH53" s="41"/>
    </row>
    <row r="54" spans="2:34" ht="19.899999999999999" customHeight="1">
      <c r="B54" s="10"/>
      <c r="C54" s="15"/>
      <c r="D54" s="11"/>
      <c r="E54" s="12"/>
      <c r="G54" s="30" t="str">
        <f>IF(Janeiro!G54="", "", Janeiro!G54)</f>
        <v/>
      </c>
      <c r="H54" s="33" t="str">
        <f>IF(Janeiro!H54="", "", Janeiro!H54)</f>
        <v/>
      </c>
      <c r="AB54" s="44"/>
      <c r="AC54" s="41"/>
      <c r="AD54" s="41"/>
      <c r="AE54" s="41"/>
      <c r="AF54" s="41"/>
      <c r="AG54" s="41"/>
      <c r="AH54" s="41"/>
    </row>
    <row r="55" spans="2:34" ht="19.899999999999999" customHeight="1">
      <c r="B55" s="10"/>
      <c r="C55" s="15"/>
      <c r="D55" s="11"/>
      <c r="E55" s="12"/>
      <c r="G55" s="30" t="str">
        <f>IF(Janeiro!G55="", "", Janeiro!G55)</f>
        <v/>
      </c>
      <c r="H55" s="33" t="str">
        <f>IF(Janeiro!H55="", "", Janeiro!H55)</f>
        <v/>
      </c>
      <c r="AB55" s="44"/>
      <c r="AC55" s="41"/>
      <c r="AD55" s="41"/>
      <c r="AE55" s="41"/>
      <c r="AF55" s="41"/>
      <c r="AG55" s="41"/>
      <c r="AH55" s="41"/>
    </row>
    <row r="56" spans="2:34" ht="19.899999999999999" customHeight="1">
      <c r="B56" s="10"/>
      <c r="C56" s="15"/>
      <c r="D56" s="11"/>
      <c r="E56" s="12"/>
      <c r="G56" s="30" t="str">
        <f>IF(Janeiro!G56="", "", Janeiro!G56)</f>
        <v/>
      </c>
      <c r="H56" s="33" t="str">
        <f>IF(Janeiro!H56="", "", Janeiro!H56)</f>
        <v/>
      </c>
      <c r="AB56" s="44"/>
      <c r="AC56" s="41"/>
      <c r="AD56" s="41"/>
      <c r="AE56" s="41"/>
      <c r="AF56" s="41"/>
      <c r="AG56" s="41"/>
      <c r="AH56" s="41"/>
    </row>
    <row r="57" spans="2:34" ht="19.899999999999999" customHeight="1">
      <c r="B57" s="10"/>
      <c r="C57" s="15"/>
      <c r="D57" s="11"/>
      <c r="E57" s="12"/>
      <c r="G57" s="30" t="str">
        <f>IF(Janeiro!G57="", "", Janeiro!G57)</f>
        <v/>
      </c>
      <c r="H57" s="33" t="str">
        <f>IF(Janeiro!H57="", "", Janeiro!H57)</f>
        <v/>
      </c>
      <c r="AB57" s="44"/>
      <c r="AC57" s="41"/>
      <c r="AD57" s="41"/>
      <c r="AE57" s="41"/>
      <c r="AF57" s="41"/>
      <c r="AG57" s="41"/>
      <c r="AH57" s="41"/>
    </row>
    <row r="58" spans="2:34" ht="19.899999999999999" customHeight="1">
      <c r="B58" s="10"/>
      <c r="C58" s="15"/>
      <c r="D58" s="11"/>
      <c r="E58" s="12"/>
      <c r="G58" s="30" t="str">
        <f>IF(Janeiro!G58="", "", Janeiro!G58)</f>
        <v/>
      </c>
      <c r="H58" s="33" t="str">
        <f>IF(Janeiro!H58="", "", Janeiro!H58)</f>
        <v/>
      </c>
      <c r="AB58" s="44"/>
      <c r="AC58" s="41"/>
      <c r="AD58" s="41"/>
      <c r="AE58" s="41"/>
      <c r="AF58" s="41"/>
      <c r="AG58" s="41"/>
      <c r="AH58" s="41"/>
    </row>
    <row r="59" spans="2:34" ht="19.899999999999999" customHeight="1">
      <c r="B59" s="10"/>
      <c r="C59" s="15"/>
      <c r="D59" s="11"/>
      <c r="E59" s="12"/>
      <c r="G59" s="30" t="str">
        <f>IF(Janeiro!G59="", "", Janeiro!G59)</f>
        <v/>
      </c>
      <c r="H59" s="33" t="str">
        <f>IF(Janeiro!H59="", "", Janeiro!H59)</f>
        <v/>
      </c>
      <c r="AB59" s="44"/>
      <c r="AC59" s="41"/>
      <c r="AD59" s="41"/>
      <c r="AE59" s="41"/>
      <c r="AF59" s="41"/>
      <c r="AG59" s="41"/>
      <c r="AH59" s="41"/>
    </row>
    <row r="60" spans="2:34" ht="19.899999999999999" customHeight="1">
      <c r="B60" s="10"/>
      <c r="C60" s="15"/>
      <c r="D60" s="11"/>
      <c r="E60" s="12"/>
      <c r="G60" s="30" t="str">
        <f>IF(Janeiro!G60="", "", Janeiro!G60)</f>
        <v/>
      </c>
      <c r="H60" s="33" t="str">
        <f>IF(Janeiro!H60="", "", Janeiro!H60)</f>
        <v/>
      </c>
      <c r="AB60" s="44"/>
      <c r="AC60" s="41"/>
      <c r="AD60" s="41"/>
      <c r="AE60" s="41"/>
      <c r="AF60" s="41"/>
      <c r="AG60" s="41"/>
      <c r="AH60" s="41"/>
    </row>
    <row r="61" spans="2:34" ht="19.899999999999999" customHeight="1">
      <c r="B61" s="10"/>
      <c r="C61" s="15"/>
      <c r="D61" s="11"/>
      <c r="E61" s="12"/>
      <c r="G61" s="30" t="str">
        <f>IF(Janeiro!G61="", "", Janeiro!G61)</f>
        <v/>
      </c>
      <c r="H61" s="33" t="str">
        <f>IF(Janeiro!H61="", "", Janeiro!H61)</f>
        <v/>
      </c>
      <c r="AB61" s="44"/>
      <c r="AC61" s="41"/>
      <c r="AD61" s="41"/>
      <c r="AE61" s="41"/>
      <c r="AF61" s="41"/>
      <c r="AG61" s="41"/>
      <c r="AH61" s="41"/>
    </row>
    <row r="62" spans="2:34" ht="19.899999999999999" customHeight="1">
      <c r="B62" s="10"/>
      <c r="C62" s="15"/>
      <c r="D62" s="11"/>
      <c r="E62" s="12"/>
      <c r="G62" s="30" t="str">
        <f>IF(Janeiro!G62="", "", Janeiro!G62)</f>
        <v/>
      </c>
      <c r="H62" s="33" t="str">
        <f>IF(Janeiro!H62="", "", Janeiro!H62)</f>
        <v/>
      </c>
      <c r="AB62" s="44"/>
      <c r="AC62" s="41"/>
      <c r="AD62" s="41"/>
      <c r="AE62" s="41"/>
      <c r="AF62" s="41"/>
      <c r="AG62" s="41"/>
      <c r="AH62" s="41"/>
    </row>
    <row r="63" spans="2:34" ht="19.899999999999999" customHeight="1">
      <c r="B63" s="24"/>
      <c r="C63" s="26"/>
      <c r="D63" s="13"/>
      <c r="E63" s="13"/>
      <c r="G63" s="30" t="str">
        <f>IF(Janeiro!G63="", "", Janeiro!G63)</f>
        <v/>
      </c>
      <c r="H63" s="33" t="str">
        <f>IF(Janeiro!H63="", "", Janeiro!H63)</f>
        <v/>
      </c>
      <c r="AB63" s="44"/>
      <c r="AC63" s="41"/>
      <c r="AD63" s="41"/>
      <c r="AE63" s="41"/>
      <c r="AF63" s="41"/>
      <c r="AG63" s="41"/>
      <c r="AH63" s="41"/>
    </row>
    <row r="64" spans="2:34" ht="19.899999999999999" customHeight="1">
      <c r="B64" s="24"/>
      <c r="C64" s="26"/>
      <c r="D64" s="11"/>
      <c r="E64" s="12"/>
      <c r="G64" s="30" t="str">
        <f>IF(Janeiro!G64="", "", Janeiro!G64)</f>
        <v/>
      </c>
      <c r="H64" s="33" t="str">
        <f>IF(Janeiro!H64="", "", Janeiro!H64)</f>
        <v/>
      </c>
      <c r="AB64" s="44"/>
      <c r="AC64" s="41"/>
      <c r="AD64" s="41"/>
      <c r="AE64" s="41"/>
      <c r="AF64" s="41"/>
      <c r="AG64" s="41"/>
      <c r="AH64" s="41"/>
    </row>
    <row r="65" spans="2:34" ht="19.899999999999999" customHeight="1">
      <c r="B65" s="24"/>
      <c r="C65" s="26"/>
      <c r="D65" s="11"/>
      <c r="E65" s="12"/>
      <c r="G65" s="30" t="str">
        <f>IF(Janeiro!G65="", "", Janeiro!G65)</f>
        <v/>
      </c>
      <c r="H65" s="33" t="str">
        <f>IF(Janeiro!H65="", "", Janeiro!H65)</f>
        <v/>
      </c>
      <c r="AB65" s="44"/>
      <c r="AC65" s="41"/>
      <c r="AD65" s="41"/>
      <c r="AE65" s="41"/>
      <c r="AF65" s="41"/>
      <c r="AG65" s="41"/>
      <c r="AH65" s="41"/>
    </row>
    <row r="66" spans="2:34" ht="19.899999999999999" customHeight="1">
      <c r="B66" s="24"/>
      <c r="C66" s="26"/>
      <c r="D66" s="13"/>
      <c r="E66" s="13"/>
      <c r="G66" s="30" t="str">
        <f>IF(Janeiro!G66="", "", Janeiro!G66)</f>
        <v/>
      </c>
      <c r="H66" s="33" t="str">
        <f>IF(Janeiro!H66="", "", Janeiro!H66)</f>
        <v/>
      </c>
      <c r="AB66" s="44"/>
      <c r="AC66" s="41"/>
      <c r="AD66" s="41"/>
      <c r="AE66" s="41"/>
      <c r="AF66" s="41"/>
      <c r="AG66" s="41"/>
      <c r="AH66" s="41"/>
    </row>
    <row r="67" spans="2:34" ht="19.899999999999999" customHeight="1">
      <c r="B67" s="24"/>
      <c r="C67" s="26"/>
      <c r="D67" s="11"/>
      <c r="E67" s="12"/>
      <c r="G67" s="30" t="str">
        <f>IF(Janeiro!G67="", "", Janeiro!G67)</f>
        <v/>
      </c>
      <c r="H67" s="33" t="str">
        <f>IF(Janeiro!H67="", "", Janeiro!H67)</f>
        <v/>
      </c>
      <c r="AB67" s="44"/>
      <c r="AC67" s="41"/>
      <c r="AD67" s="41"/>
      <c r="AE67" s="41"/>
      <c r="AF67" s="41"/>
      <c r="AG67" s="41"/>
      <c r="AH67" s="41"/>
    </row>
    <row r="68" spans="2:34" ht="19.899999999999999" customHeight="1">
      <c r="B68" s="24"/>
      <c r="C68" s="26"/>
      <c r="D68" s="11"/>
      <c r="E68" s="12"/>
      <c r="G68" s="30" t="str">
        <f>IF(Janeiro!G68="", "", Janeiro!G68)</f>
        <v/>
      </c>
      <c r="H68" s="33" t="str">
        <f>IF(Janeiro!H68="", "", Janeiro!H68)</f>
        <v/>
      </c>
      <c r="AB68" s="44"/>
      <c r="AC68" s="41"/>
      <c r="AD68" s="41"/>
      <c r="AE68" s="41"/>
      <c r="AF68" s="41"/>
      <c r="AG68" s="41"/>
      <c r="AH68" s="41"/>
    </row>
    <row r="69" spans="2:34" ht="19.899999999999999" customHeight="1">
      <c r="B69" s="10"/>
      <c r="C69" s="15"/>
      <c r="D69" s="11"/>
      <c r="E69" s="12"/>
      <c r="G69" s="30" t="str">
        <f>IF(Janeiro!G69="", "", Janeiro!G69)</f>
        <v/>
      </c>
      <c r="H69" s="33" t="str">
        <f>IF(Janeiro!H69="", "", Janeiro!H69)</f>
        <v/>
      </c>
      <c r="AB69" s="44"/>
      <c r="AC69" s="41"/>
      <c r="AD69" s="41"/>
      <c r="AE69" s="41"/>
      <c r="AF69" s="41"/>
      <c r="AG69" s="41"/>
      <c r="AH69" s="41"/>
    </row>
    <row r="70" spans="2:34" ht="19.899999999999999" customHeight="1">
      <c r="B70" s="10"/>
      <c r="C70" s="15"/>
      <c r="D70" s="11"/>
      <c r="E70" s="12"/>
      <c r="G70" s="30" t="str">
        <f>IF(Janeiro!G70="", "", Janeiro!G70)</f>
        <v/>
      </c>
      <c r="H70" s="33" t="str">
        <f>IF(Janeiro!H70="", "", Janeiro!H70)</f>
        <v/>
      </c>
      <c r="AB70" s="44"/>
      <c r="AC70" s="41"/>
      <c r="AD70" s="41"/>
      <c r="AE70" s="41"/>
      <c r="AF70" s="41"/>
      <c r="AG70" s="41"/>
      <c r="AH70" s="41"/>
    </row>
    <row r="71" spans="2:34" ht="19.899999999999999" customHeight="1">
      <c r="B71" s="25"/>
      <c r="C71" s="27"/>
      <c r="D71" s="13"/>
      <c r="E71" s="13"/>
      <c r="G71" s="30" t="str">
        <f>IF(Janeiro!G71="", "", Janeiro!G71)</f>
        <v/>
      </c>
      <c r="H71" s="33" t="str">
        <f>IF(Janeiro!H71="", "", Janeiro!H71)</f>
        <v/>
      </c>
      <c r="AB71" s="44"/>
      <c r="AC71" s="41"/>
      <c r="AD71" s="41"/>
      <c r="AE71" s="41"/>
      <c r="AF71" s="41"/>
      <c r="AG71" s="41"/>
      <c r="AH71" s="41"/>
    </row>
    <row r="72" spans="2:34" ht="19.899999999999999" customHeight="1">
      <c r="B72" s="25"/>
      <c r="C72" s="27"/>
      <c r="D72" s="13"/>
      <c r="E72" s="13"/>
      <c r="G72" s="30" t="str">
        <f>IF(Janeiro!G72="", "", Janeiro!G72)</f>
        <v/>
      </c>
      <c r="H72" s="33" t="str">
        <f>IF(Janeiro!H72="", "", Janeiro!H72)</f>
        <v/>
      </c>
      <c r="AB72" s="44"/>
      <c r="AC72" s="41"/>
      <c r="AD72" s="41"/>
      <c r="AE72" s="41"/>
      <c r="AF72" s="41"/>
      <c r="AG72" s="41"/>
      <c r="AH72" s="41"/>
    </row>
    <row r="73" spans="2:34" ht="19.899999999999999" customHeight="1">
      <c r="B73" s="25"/>
      <c r="C73" s="27"/>
      <c r="D73" s="13"/>
      <c r="E73" s="13"/>
      <c r="G73" s="30" t="str">
        <f>IF(Janeiro!G73="", "", Janeiro!G73)</f>
        <v/>
      </c>
      <c r="H73" s="33" t="str">
        <f>IF(Janeiro!H73="", "", Janeiro!H73)</f>
        <v/>
      </c>
      <c r="AB73" s="44"/>
      <c r="AC73" s="41"/>
      <c r="AD73" s="41"/>
      <c r="AE73" s="41"/>
      <c r="AF73" s="41"/>
      <c r="AG73" s="41"/>
      <c r="AH73" s="41"/>
    </row>
    <row r="74" spans="2:34" ht="19.899999999999999" customHeight="1">
      <c r="B74" s="25"/>
      <c r="C74" s="27"/>
      <c r="D74" s="13"/>
      <c r="E74" s="13"/>
      <c r="G74" s="30" t="str">
        <f>IF(Janeiro!G74="", "", Janeiro!G74)</f>
        <v/>
      </c>
      <c r="H74" s="33" t="str">
        <f>IF(Janeiro!H74="", "", Janeiro!H74)</f>
        <v/>
      </c>
      <c r="AB74" s="44"/>
      <c r="AC74" s="41"/>
      <c r="AD74" s="41"/>
      <c r="AE74" s="41"/>
      <c r="AF74" s="41"/>
      <c r="AG74" s="41"/>
      <c r="AH74" s="41"/>
    </row>
    <row r="75" spans="2:34" ht="19.899999999999999" customHeight="1">
      <c r="B75" s="25"/>
      <c r="C75" s="27"/>
      <c r="D75" s="13"/>
      <c r="E75" s="13"/>
      <c r="G75" s="30" t="str">
        <f>IF(Janeiro!G75="", "", Janeiro!G75)</f>
        <v/>
      </c>
      <c r="H75" s="33" t="str">
        <f>IF(Janeiro!H75="", "", Janeiro!H75)</f>
        <v/>
      </c>
      <c r="AB75" s="44"/>
      <c r="AC75" s="41"/>
      <c r="AD75" s="41"/>
      <c r="AE75" s="41"/>
      <c r="AF75" s="41"/>
      <c r="AG75" s="41"/>
      <c r="AH75" s="41"/>
    </row>
    <row r="76" spans="2:34" ht="19.899999999999999" customHeight="1">
      <c r="B76" s="25"/>
      <c r="C76" s="27"/>
      <c r="D76" s="13"/>
      <c r="E76" s="13"/>
      <c r="G76" s="30" t="str">
        <f>IF(Janeiro!G76="", "", Janeiro!G76)</f>
        <v/>
      </c>
      <c r="H76" s="33" t="str">
        <f>IF(Janeiro!H76="", "", Janeiro!H76)</f>
        <v/>
      </c>
      <c r="AB76" s="44"/>
      <c r="AC76" s="41"/>
      <c r="AD76" s="41"/>
      <c r="AE76" s="41"/>
      <c r="AF76" s="41"/>
      <c r="AG76" s="41"/>
      <c r="AH76" s="41"/>
    </row>
    <row r="77" spans="2:34" ht="19.899999999999999" customHeight="1">
      <c r="B77" s="13"/>
      <c r="C77" s="13"/>
      <c r="D77" s="13"/>
      <c r="E77" s="13"/>
    </row>
    <row r="78" spans="2:34" ht="19.899999999999999" customHeight="1">
      <c r="B78" s="13"/>
      <c r="C78" s="13"/>
      <c r="D78" s="13"/>
      <c r="E78" s="13"/>
    </row>
    <row r="79" spans="2:34" ht="19.899999999999999" customHeight="1">
      <c r="B79" s="13"/>
      <c r="C79" s="13"/>
      <c r="D79" s="13"/>
      <c r="E79" s="13"/>
    </row>
    <row r="80" spans="2:34" ht="19.899999999999999" customHeight="1">
      <c r="B80" s="13"/>
      <c r="C80" s="13"/>
      <c r="D80" s="13"/>
      <c r="E80" s="13"/>
    </row>
    <row r="81" spans="2:5" ht="19.899999999999999" customHeight="1">
      <c r="B81" s="13"/>
      <c r="C81" s="13"/>
      <c r="D81" s="13"/>
      <c r="E81" s="13"/>
    </row>
    <row r="82" spans="2:5" ht="19.899999999999999" customHeight="1">
      <c r="B82" s="13"/>
      <c r="C82" s="13"/>
      <c r="D82" s="13"/>
      <c r="E82" s="13"/>
    </row>
    <row r="83" spans="2:5" ht="19.899999999999999" customHeight="1">
      <c r="B83" s="13"/>
      <c r="C83" s="13"/>
      <c r="D83" s="13"/>
      <c r="E83" s="13"/>
    </row>
    <row r="84" spans="2:5" ht="19.899999999999999" customHeight="1">
      <c r="B84" s="13"/>
      <c r="C84" s="13"/>
      <c r="D84" s="13"/>
      <c r="E84" s="13"/>
    </row>
    <row r="85" spans="2:5" ht="19.899999999999999" customHeight="1">
      <c r="B85" s="13"/>
      <c r="C85" s="13"/>
      <c r="D85" s="13"/>
      <c r="E85" s="13"/>
    </row>
    <row r="86" spans="2:5" ht="19.899999999999999" customHeight="1">
      <c r="B86" s="13"/>
      <c r="C86" s="13"/>
      <c r="D86" s="13"/>
      <c r="E86" s="13"/>
    </row>
    <row r="87" spans="2:5" ht="19.899999999999999" customHeight="1">
      <c r="B87" s="13"/>
      <c r="C87" s="13"/>
      <c r="D87" s="13"/>
      <c r="E87" s="13"/>
    </row>
    <row r="88" spans="2:5" ht="19.899999999999999" customHeight="1">
      <c r="B88" s="13"/>
      <c r="C88" s="13"/>
      <c r="D88" s="13"/>
      <c r="E88" s="13"/>
    </row>
    <row r="89" spans="2:5" ht="19.899999999999999" customHeight="1">
      <c r="B89" s="13"/>
      <c r="C89" s="13"/>
      <c r="D89" s="13"/>
      <c r="E89" s="13"/>
    </row>
    <row r="90" spans="2:5" ht="19.899999999999999" customHeight="1">
      <c r="B90" s="13"/>
      <c r="C90" s="13"/>
      <c r="D90" s="13"/>
      <c r="E90" s="13"/>
    </row>
    <row r="91" spans="2:5" ht="19.899999999999999" customHeight="1">
      <c r="B91" s="13"/>
      <c r="C91" s="13"/>
      <c r="D91" s="13"/>
      <c r="E91" s="13"/>
    </row>
    <row r="92" spans="2:5" ht="19.899999999999999" customHeight="1">
      <c r="B92" s="13"/>
      <c r="C92" s="13"/>
      <c r="D92" s="13"/>
      <c r="E92" s="13"/>
    </row>
    <row r="93" spans="2:5" ht="19.899999999999999" customHeight="1">
      <c r="B93" s="13"/>
      <c r="C93" s="13"/>
      <c r="D93" s="13"/>
      <c r="E93" s="13"/>
    </row>
    <row r="94" spans="2:5" ht="19.899999999999999" customHeight="1">
      <c r="B94" s="13"/>
      <c r="C94" s="13"/>
      <c r="D94" s="13"/>
      <c r="E94" s="13"/>
    </row>
    <row r="95" spans="2:5" ht="19.899999999999999" customHeight="1">
      <c r="B95" s="13"/>
      <c r="C95" s="13"/>
      <c r="D95" s="13"/>
      <c r="E95" s="13"/>
    </row>
    <row r="96" spans="2:5" ht="19.899999999999999" customHeight="1">
      <c r="B96" s="13"/>
      <c r="C96" s="13"/>
      <c r="D96" s="13"/>
      <c r="E96" s="13"/>
    </row>
    <row r="97" spans="2:5" ht="19.899999999999999" customHeight="1">
      <c r="B97" s="13"/>
      <c r="C97" s="13"/>
      <c r="D97" s="13"/>
      <c r="E97" s="13"/>
    </row>
    <row r="98" spans="2:5" ht="19.899999999999999" customHeight="1">
      <c r="B98" s="13"/>
      <c r="C98" s="13"/>
      <c r="D98" s="13"/>
      <c r="E98" s="13"/>
    </row>
    <row r="99" spans="2:5" ht="19.899999999999999" customHeight="1">
      <c r="B99" s="13"/>
      <c r="C99" s="13"/>
      <c r="D99" s="13"/>
      <c r="E99" s="13"/>
    </row>
    <row r="100" spans="2:5" ht="19.899999999999999" customHeight="1">
      <c r="B100" s="13"/>
      <c r="C100" s="13"/>
      <c r="D100" s="13"/>
      <c r="E100" s="13"/>
    </row>
    <row r="101" spans="2:5" ht="19.899999999999999" customHeight="1">
      <c r="B101" s="13"/>
      <c r="C101" s="13"/>
      <c r="D101" s="13"/>
      <c r="E101" s="13"/>
    </row>
    <row r="102" spans="2:5" ht="19.899999999999999" customHeight="1">
      <c r="B102" s="13"/>
      <c r="C102" s="13"/>
      <c r="D102" s="13"/>
      <c r="E102" s="13"/>
    </row>
    <row r="103" spans="2:5" ht="19.899999999999999" customHeight="1">
      <c r="B103" s="13"/>
      <c r="C103" s="13"/>
      <c r="D103" s="13"/>
      <c r="E103" s="13"/>
    </row>
    <row r="104" spans="2:5" ht="19.899999999999999" customHeight="1">
      <c r="B104" s="13"/>
      <c r="C104" s="13"/>
      <c r="D104" s="13"/>
      <c r="E104" s="13"/>
    </row>
    <row r="105" spans="2:5" ht="19.899999999999999" customHeight="1">
      <c r="B105" s="13"/>
      <c r="C105" s="13"/>
      <c r="D105" s="13"/>
      <c r="E105" s="13"/>
    </row>
    <row r="106" spans="2:5" ht="19.899999999999999" customHeight="1">
      <c r="B106" s="13"/>
      <c r="C106" s="13"/>
      <c r="D106" s="13"/>
      <c r="E106" s="13"/>
    </row>
    <row r="107" spans="2:5" ht="19.899999999999999" customHeight="1">
      <c r="B107" s="13"/>
      <c r="C107" s="13"/>
      <c r="D107" s="13"/>
      <c r="E107" s="13"/>
    </row>
    <row r="108" spans="2:5" ht="19.899999999999999" customHeight="1">
      <c r="B108" s="13"/>
      <c r="C108" s="13"/>
      <c r="D108" s="13"/>
      <c r="E108" s="13"/>
    </row>
    <row r="109" spans="2:5" ht="19.899999999999999" customHeight="1">
      <c r="B109" s="13"/>
      <c r="C109" s="13"/>
      <c r="D109" s="13"/>
      <c r="E109" s="13"/>
    </row>
    <row r="110" spans="2:5" ht="19.899999999999999" customHeight="1">
      <c r="B110" s="13"/>
      <c r="C110" s="13"/>
      <c r="D110" s="13"/>
      <c r="E110" s="13"/>
    </row>
    <row r="111" spans="2:5" ht="19.899999999999999" customHeight="1">
      <c r="B111" s="13"/>
      <c r="C111" s="13"/>
      <c r="D111" s="13"/>
      <c r="E111" s="13"/>
    </row>
    <row r="112" spans="2:5" ht="19.899999999999999" customHeight="1">
      <c r="B112" s="13"/>
      <c r="C112" s="13"/>
      <c r="D112" s="13"/>
      <c r="E112" s="13"/>
    </row>
    <row r="113" spans="2:5" ht="19.899999999999999" customHeight="1">
      <c r="B113" s="13"/>
      <c r="C113" s="13"/>
      <c r="D113" s="13"/>
      <c r="E113" s="13"/>
    </row>
    <row r="114" spans="2:5" ht="19.899999999999999" customHeight="1">
      <c r="B114" s="13"/>
      <c r="C114" s="13"/>
      <c r="D114" s="13"/>
      <c r="E114" s="13"/>
    </row>
    <row r="115" spans="2:5" ht="19.899999999999999" customHeight="1">
      <c r="B115" s="13"/>
      <c r="C115" s="13"/>
      <c r="D115" s="13"/>
      <c r="E115" s="13"/>
    </row>
    <row r="116" spans="2:5" ht="19.899999999999999" customHeight="1">
      <c r="B116" s="13"/>
      <c r="C116" s="13"/>
      <c r="D116" s="13"/>
      <c r="E116" s="13"/>
    </row>
    <row r="117" spans="2:5" ht="19.899999999999999" customHeight="1">
      <c r="B117" s="13"/>
      <c r="C117" s="13"/>
      <c r="D117" s="13"/>
      <c r="E117" s="13"/>
    </row>
    <row r="118" spans="2:5" ht="19.899999999999999" customHeight="1">
      <c r="B118" s="13"/>
      <c r="C118" s="13"/>
      <c r="D118" s="13"/>
      <c r="E118" s="13"/>
    </row>
    <row r="119" spans="2:5" ht="19.899999999999999" customHeight="1">
      <c r="B119" s="13"/>
      <c r="C119" s="13"/>
      <c r="D119" s="13"/>
      <c r="E119" s="13"/>
    </row>
    <row r="120" spans="2:5" ht="19.899999999999999" customHeight="1">
      <c r="B120" s="13"/>
      <c r="C120" s="13"/>
      <c r="D120" s="13"/>
      <c r="E120" s="13"/>
    </row>
    <row r="121" spans="2:5" ht="19.899999999999999" customHeight="1">
      <c r="B121" s="13"/>
      <c r="C121" s="13"/>
      <c r="D121" s="13"/>
      <c r="E121" s="13"/>
    </row>
    <row r="122" spans="2:5" ht="19.899999999999999" customHeight="1">
      <c r="B122" s="13"/>
      <c r="C122" s="13"/>
      <c r="D122" s="13"/>
      <c r="E122" s="13"/>
    </row>
    <row r="123" spans="2:5" ht="19.899999999999999" customHeight="1">
      <c r="B123" s="13"/>
      <c r="C123" s="13"/>
      <c r="D123" s="13"/>
      <c r="E123" s="13"/>
    </row>
    <row r="124" spans="2:5" ht="19.899999999999999" customHeight="1">
      <c r="B124" s="13"/>
      <c r="C124" s="13"/>
      <c r="D124" s="13"/>
      <c r="E124" s="13"/>
    </row>
    <row r="125" spans="2:5" ht="19.899999999999999" customHeight="1">
      <c r="B125" s="13"/>
      <c r="C125" s="13"/>
      <c r="D125" s="13"/>
      <c r="E125" s="13"/>
    </row>
    <row r="126" spans="2:5" ht="19.899999999999999" customHeight="1">
      <c r="B126" s="13"/>
      <c r="C126" s="13"/>
      <c r="D126" s="13"/>
      <c r="E126" s="13"/>
    </row>
    <row r="127" spans="2:5" ht="19.899999999999999" customHeight="1">
      <c r="B127" s="13"/>
      <c r="C127" s="13"/>
      <c r="D127" s="13"/>
      <c r="E127" s="13"/>
    </row>
    <row r="128" spans="2:5" ht="19.899999999999999" customHeight="1">
      <c r="B128" s="13"/>
      <c r="C128" s="13"/>
      <c r="D128" s="13"/>
      <c r="E128" s="13"/>
    </row>
    <row r="129" spans="2:5" ht="19.899999999999999" customHeight="1">
      <c r="B129" s="13"/>
      <c r="C129" s="13"/>
      <c r="D129" s="13"/>
      <c r="E129" s="13"/>
    </row>
    <row r="130" spans="2:5" ht="19.899999999999999" customHeight="1">
      <c r="B130" s="13"/>
      <c r="C130" s="13"/>
      <c r="D130" s="13"/>
      <c r="E130" s="13"/>
    </row>
    <row r="131" spans="2:5" ht="19.899999999999999" customHeight="1">
      <c r="B131" s="13"/>
      <c r="C131" s="13"/>
      <c r="D131" s="13"/>
      <c r="E131" s="13"/>
    </row>
    <row r="132" spans="2:5" ht="19.899999999999999" customHeight="1">
      <c r="B132" s="13"/>
      <c r="C132" s="13"/>
      <c r="D132" s="13"/>
      <c r="E132" s="13"/>
    </row>
    <row r="133" spans="2:5" ht="19.899999999999999" customHeight="1">
      <c r="B133" s="13"/>
      <c r="C133" s="13"/>
      <c r="D133" s="13"/>
      <c r="E133" s="13"/>
    </row>
    <row r="134" spans="2:5" ht="19.899999999999999" customHeight="1">
      <c r="B134" s="13"/>
      <c r="C134" s="13"/>
      <c r="D134" s="13"/>
      <c r="E134" s="13"/>
    </row>
    <row r="135" spans="2:5" ht="19.899999999999999" customHeight="1">
      <c r="B135" s="13"/>
      <c r="C135" s="13"/>
      <c r="D135" s="13"/>
      <c r="E135" s="13"/>
    </row>
    <row r="136" spans="2:5" ht="19.899999999999999" customHeight="1">
      <c r="B136" s="13"/>
      <c r="C136" s="13"/>
      <c r="D136" s="13"/>
      <c r="E136" s="13"/>
    </row>
    <row r="137" spans="2:5" ht="19.899999999999999" customHeight="1">
      <c r="B137" s="13"/>
      <c r="C137" s="13"/>
      <c r="D137" s="13"/>
      <c r="E137" s="13"/>
    </row>
    <row r="138" spans="2:5" ht="19.899999999999999" customHeight="1">
      <c r="B138" s="13"/>
      <c r="C138" s="13"/>
      <c r="D138" s="13"/>
      <c r="E138" s="13"/>
    </row>
    <row r="139" spans="2:5" ht="19.899999999999999" customHeight="1">
      <c r="B139" s="13"/>
      <c r="C139" s="13"/>
      <c r="D139" s="13"/>
      <c r="E139" s="13"/>
    </row>
    <row r="140" spans="2:5" ht="19.899999999999999" customHeight="1">
      <c r="B140" s="13"/>
      <c r="C140" s="13"/>
      <c r="D140" s="13"/>
      <c r="E140" s="13"/>
    </row>
    <row r="141" spans="2:5" ht="19.899999999999999" customHeight="1">
      <c r="B141" s="13"/>
      <c r="C141" s="13"/>
      <c r="D141" s="13"/>
      <c r="E141" s="13"/>
    </row>
    <row r="142" spans="2:5" ht="19.899999999999999" customHeight="1">
      <c r="B142" s="13"/>
      <c r="C142" s="13"/>
      <c r="D142" s="13"/>
      <c r="E142" s="13"/>
    </row>
    <row r="143" spans="2:5" ht="19.899999999999999" customHeight="1">
      <c r="B143" s="13"/>
      <c r="C143" s="13"/>
      <c r="D143" s="13"/>
      <c r="E143" s="13"/>
    </row>
    <row r="144" spans="2:5" ht="19.899999999999999" customHeight="1">
      <c r="B144" s="13"/>
      <c r="C144" s="13"/>
      <c r="D144" s="13"/>
      <c r="E144" s="13"/>
    </row>
    <row r="145" spans="2:5" ht="19.899999999999999" customHeight="1">
      <c r="B145" s="13"/>
      <c r="C145" s="13"/>
      <c r="D145" s="13"/>
      <c r="E145" s="13"/>
    </row>
    <row r="146" spans="2:5" ht="19.899999999999999" customHeight="1">
      <c r="B146" s="13"/>
      <c r="C146" s="13"/>
      <c r="D146" s="13"/>
      <c r="E146" s="13"/>
    </row>
    <row r="147" spans="2:5" ht="19.899999999999999" customHeight="1">
      <c r="B147" s="13"/>
      <c r="C147" s="13"/>
      <c r="D147" s="13"/>
      <c r="E147" s="13"/>
    </row>
    <row r="148" spans="2:5" ht="19.899999999999999" customHeight="1">
      <c r="B148" s="13"/>
      <c r="C148" s="13"/>
      <c r="D148" s="13"/>
      <c r="E148" s="13"/>
    </row>
    <row r="149" spans="2:5" ht="19.899999999999999" customHeight="1">
      <c r="B149" s="13"/>
      <c r="C149" s="13"/>
      <c r="D149" s="13"/>
      <c r="E149" s="13"/>
    </row>
    <row r="150" spans="2:5" ht="19.899999999999999" customHeight="1">
      <c r="B150" s="13"/>
      <c r="C150" s="13"/>
      <c r="D150" s="13"/>
      <c r="E150" s="13"/>
    </row>
    <row r="151" spans="2:5" ht="19.899999999999999" customHeight="1">
      <c r="B151" s="13"/>
      <c r="C151" s="13"/>
      <c r="D151" s="13"/>
      <c r="E151" s="13"/>
    </row>
    <row r="152" spans="2:5" ht="19.899999999999999" customHeight="1">
      <c r="B152" s="13"/>
      <c r="C152" s="13"/>
      <c r="D152" s="13"/>
      <c r="E152" s="13"/>
    </row>
    <row r="153" spans="2:5" ht="19.899999999999999" customHeight="1">
      <c r="B153" s="13"/>
      <c r="C153" s="13"/>
      <c r="D153" s="13"/>
      <c r="E153" s="13"/>
    </row>
    <row r="154" spans="2:5" ht="19.899999999999999" customHeight="1">
      <c r="B154" s="13"/>
      <c r="C154" s="13"/>
      <c r="D154" s="13"/>
      <c r="E154" s="13"/>
    </row>
    <row r="155" spans="2:5" ht="19.899999999999999" customHeight="1">
      <c r="B155" s="13"/>
      <c r="C155" s="13"/>
      <c r="D155" s="13"/>
      <c r="E155" s="13"/>
    </row>
    <row r="156" spans="2:5" ht="19.899999999999999" customHeight="1">
      <c r="B156" s="13"/>
      <c r="C156" s="13"/>
      <c r="D156" s="13"/>
      <c r="E156" s="13"/>
    </row>
    <row r="157" spans="2:5" ht="19.899999999999999" customHeight="1">
      <c r="B157" s="13"/>
      <c r="C157" s="13"/>
      <c r="D157" s="13"/>
      <c r="E157" s="13"/>
    </row>
    <row r="158" spans="2:5" ht="19.899999999999999" customHeight="1">
      <c r="B158" s="13"/>
      <c r="C158" s="13"/>
      <c r="D158" s="13"/>
      <c r="E158" s="13"/>
    </row>
    <row r="159" spans="2:5" ht="19.899999999999999" customHeight="1">
      <c r="B159" s="13"/>
      <c r="C159" s="13"/>
      <c r="D159" s="13"/>
      <c r="E159" s="13"/>
    </row>
    <row r="160" spans="2:5" ht="19.899999999999999" customHeight="1">
      <c r="B160" s="13"/>
      <c r="C160" s="13"/>
      <c r="D160" s="13"/>
      <c r="E160" s="13"/>
    </row>
    <row r="161" spans="2:5" ht="19.899999999999999" customHeight="1">
      <c r="B161" s="13"/>
      <c r="C161" s="13"/>
      <c r="D161" s="13"/>
      <c r="E161" s="13"/>
    </row>
    <row r="162" spans="2:5" ht="19.899999999999999" customHeight="1">
      <c r="B162" s="13"/>
      <c r="C162" s="13"/>
      <c r="D162" s="13"/>
      <c r="E162" s="13"/>
    </row>
    <row r="163" spans="2:5" ht="19.899999999999999" customHeight="1">
      <c r="B163" s="13"/>
      <c r="C163" s="13"/>
      <c r="D163" s="13"/>
      <c r="E163" s="13"/>
    </row>
    <row r="164" spans="2:5" ht="19.899999999999999" customHeight="1">
      <c r="B164" s="13"/>
      <c r="C164" s="13"/>
      <c r="D164" s="13"/>
      <c r="E164" s="13"/>
    </row>
    <row r="165" spans="2:5" ht="19.899999999999999" customHeight="1">
      <c r="B165" s="13"/>
      <c r="C165" s="13"/>
      <c r="D165" s="13"/>
      <c r="E165" s="13"/>
    </row>
    <row r="166" spans="2:5" ht="19.899999999999999" customHeight="1">
      <c r="B166" s="13"/>
      <c r="C166" s="13"/>
      <c r="D166" s="13"/>
      <c r="E166" s="13"/>
    </row>
    <row r="167" spans="2:5" ht="19.899999999999999" customHeight="1">
      <c r="B167" s="13"/>
      <c r="C167" s="13"/>
      <c r="D167" s="13"/>
      <c r="E167" s="13"/>
    </row>
    <row r="168" spans="2:5" ht="19.899999999999999" customHeight="1">
      <c r="B168" s="13"/>
      <c r="C168" s="13"/>
      <c r="D168" s="13"/>
      <c r="E168" s="13"/>
    </row>
    <row r="169" spans="2:5" ht="19.899999999999999" customHeight="1">
      <c r="B169" s="13"/>
      <c r="C169" s="13"/>
      <c r="D169" s="13"/>
      <c r="E169" s="13"/>
    </row>
    <row r="170" spans="2:5" ht="19.899999999999999" customHeight="1">
      <c r="B170" s="13"/>
      <c r="C170" s="13"/>
      <c r="D170" s="13"/>
      <c r="E170" s="13"/>
    </row>
    <row r="171" spans="2:5" ht="19.899999999999999" customHeight="1">
      <c r="B171" s="13"/>
      <c r="C171" s="13"/>
      <c r="D171" s="13"/>
      <c r="E171" s="13"/>
    </row>
    <row r="172" spans="2:5" ht="19.899999999999999" customHeight="1">
      <c r="B172" s="13"/>
      <c r="C172" s="13"/>
      <c r="D172" s="13"/>
      <c r="E172" s="13"/>
    </row>
    <row r="173" spans="2:5" ht="19.899999999999999" customHeight="1">
      <c r="B173" s="13"/>
      <c r="C173" s="13"/>
      <c r="D173" s="13"/>
      <c r="E173" s="13"/>
    </row>
    <row r="174" spans="2:5" ht="19.899999999999999" customHeight="1">
      <c r="B174" s="13"/>
      <c r="C174" s="13"/>
      <c r="D174" s="13"/>
      <c r="E174" s="13"/>
    </row>
    <row r="175" spans="2:5" ht="19.899999999999999" customHeight="1">
      <c r="B175" s="13"/>
      <c r="C175" s="13"/>
      <c r="D175" s="13"/>
      <c r="E175" s="13"/>
    </row>
    <row r="176" spans="2:5" ht="19.899999999999999" customHeight="1">
      <c r="B176" s="13"/>
      <c r="C176" s="13"/>
      <c r="D176" s="13"/>
      <c r="E176" s="13"/>
    </row>
    <row r="177" spans="2:5" ht="19.899999999999999" customHeight="1">
      <c r="B177" s="13"/>
      <c r="C177" s="13"/>
      <c r="D177" s="13"/>
      <c r="E177" s="13"/>
    </row>
    <row r="178" spans="2:5" ht="19.899999999999999" customHeight="1">
      <c r="B178" s="13"/>
      <c r="C178" s="13"/>
      <c r="D178" s="13"/>
      <c r="E178" s="13"/>
    </row>
    <row r="179" spans="2:5" ht="19.899999999999999" customHeight="1">
      <c r="B179" s="13"/>
      <c r="C179" s="13"/>
      <c r="D179" s="13"/>
      <c r="E179" s="13"/>
    </row>
    <row r="180" spans="2:5" ht="19.899999999999999" customHeight="1">
      <c r="B180" s="13"/>
      <c r="C180" s="13"/>
      <c r="D180" s="13"/>
      <c r="E180" s="13"/>
    </row>
    <row r="181" spans="2:5" ht="19.899999999999999" customHeight="1">
      <c r="B181" s="13"/>
      <c r="C181" s="13"/>
      <c r="D181" s="13"/>
      <c r="E181" s="13"/>
    </row>
    <row r="182" spans="2:5" ht="19.899999999999999" customHeight="1">
      <c r="B182" s="13"/>
      <c r="C182" s="13"/>
      <c r="D182" s="13"/>
      <c r="E182" s="13"/>
    </row>
    <row r="183" spans="2:5" ht="19.899999999999999" customHeight="1">
      <c r="B183" s="13"/>
      <c r="C183" s="13"/>
      <c r="D183" s="13"/>
      <c r="E183" s="13"/>
    </row>
    <row r="184" spans="2:5" ht="19.899999999999999" customHeight="1">
      <c r="B184" s="13"/>
      <c r="C184" s="13"/>
      <c r="D184" s="13"/>
      <c r="E184" s="13"/>
    </row>
    <row r="185" spans="2:5" ht="19.899999999999999" customHeight="1">
      <c r="B185" s="13"/>
      <c r="C185" s="13"/>
      <c r="D185" s="13"/>
      <c r="E185" s="13"/>
    </row>
    <row r="186" spans="2:5" ht="19.899999999999999" customHeight="1">
      <c r="B186" s="13"/>
      <c r="C186" s="13"/>
      <c r="D186" s="13"/>
      <c r="E186" s="13"/>
    </row>
    <row r="187" spans="2:5" ht="19.899999999999999" customHeight="1">
      <c r="B187" s="13"/>
      <c r="C187" s="13"/>
      <c r="D187" s="13"/>
      <c r="E187" s="13"/>
    </row>
    <row r="188" spans="2:5" ht="19.899999999999999" customHeight="1">
      <c r="B188" s="13"/>
      <c r="C188" s="13"/>
      <c r="D188" s="13"/>
      <c r="E188" s="13"/>
    </row>
    <row r="189" spans="2:5" ht="19.899999999999999" customHeight="1">
      <c r="B189" s="13"/>
      <c r="C189" s="13"/>
      <c r="D189" s="13"/>
      <c r="E189" s="13"/>
    </row>
    <row r="190" spans="2:5" ht="19.899999999999999" customHeight="1">
      <c r="B190" s="13"/>
      <c r="C190" s="13"/>
      <c r="D190" s="13"/>
      <c r="E190" s="13"/>
    </row>
    <row r="191" spans="2:5" ht="19.899999999999999" customHeight="1">
      <c r="B191" s="13"/>
      <c r="C191" s="13"/>
      <c r="D191" s="13"/>
      <c r="E191" s="13"/>
    </row>
    <row r="192" spans="2:5" ht="19.899999999999999" customHeight="1">
      <c r="B192" s="13"/>
      <c r="C192" s="13"/>
      <c r="D192" s="13"/>
      <c r="E192" s="13"/>
    </row>
    <row r="193" spans="2:5" ht="19.899999999999999" customHeight="1">
      <c r="B193" s="13"/>
      <c r="C193" s="13"/>
      <c r="D193" s="13"/>
      <c r="E193" s="13"/>
    </row>
    <row r="194" spans="2:5" ht="19.899999999999999" customHeight="1">
      <c r="B194" s="13"/>
      <c r="C194" s="13"/>
      <c r="D194" s="13"/>
      <c r="E194" s="13"/>
    </row>
    <row r="195" spans="2:5" ht="19.899999999999999" customHeight="1">
      <c r="B195" s="13"/>
      <c r="C195" s="13"/>
      <c r="D195" s="13"/>
      <c r="E195" s="13"/>
    </row>
    <row r="196" spans="2:5" ht="19.899999999999999" customHeight="1">
      <c r="B196" s="13"/>
      <c r="C196" s="13"/>
      <c r="D196" s="13"/>
      <c r="E196" s="13"/>
    </row>
    <row r="197" spans="2:5" ht="19.899999999999999" customHeight="1">
      <c r="B197" s="13"/>
      <c r="C197" s="13"/>
      <c r="D197" s="13"/>
      <c r="E197" s="13"/>
    </row>
    <row r="198" spans="2:5" ht="19.899999999999999" customHeight="1">
      <c r="B198" s="13"/>
      <c r="C198" s="13"/>
      <c r="D198" s="13"/>
      <c r="E198" s="13"/>
    </row>
    <row r="199" spans="2:5" ht="19.899999999999999" customHeight="1">
      <c r="B199" s="13"/>
      <c r="C199" s="13"/>
      <c r="D199" s="13"/>
      <c r="E199" s="13"/>
    </row>
    <row r="200" spans="2:5" ht="19.899999999999999" customHeight="1">
      <c r="B200" s="13"/>
      <c r="C200" s="13"/>
      <c r="D200" s="13"/>
      <c r="E200" s="13"/>
    </row>
    <row r="201" spans="2:5" ht="19.899999999999999" customHeight="1">
      <c r="B201" s="13"/>
      <c r="C201" s="13"/>
      <c r="D201" s="13"/>
      <c r="E201" s="13"/>
    </row>
    <row r="202" spans="2:5" ht="19.899999999999999" customHeight="1">
      <c r="B202" s="13"/>
      <c r="C202" s="13"/>
      <c r="D202" s="13"/>
      <c r="E202" s="13"/>
    </row>
    <row r="203" spans="2:5" ht="19.899999999999999" customHeight="1">
      <c r="B203" s="13"/>
      <c r="C203" s="13"/>
      <c r="D203" s="13"/>
      <c r="E203" s="13"/>
    </row>
    <row r="204" spans="2:5" ht="19.899999999999999" customHeight="1">
      <c r="B204" s="13"/>
      <c r="C204" s="13"/>
      <c r="D204" s="13"/>
      <c r="E204" s="13"/>
    </row>
    <row r="205" spans="2:5" ht="19.899999999999999" customHeight="1">
      <c r="B205" s="13"/>
      <c r="C205" s="13"/>
      <c r="D205" s="13"/>
      <c r="E205" s="13"/>
    </row>
    <row r="206" spans="2:5" ht="19.899999999999999" customHeight="1">
      <c r="B206" s="13"/>
      <c r="C206" s="13"/>
      <c r="D206" s="13"/>
      <c r="E206" s="13"/>
    </row>
    <row r="207" spans="2:5" ht="19.899999999999999" customHeight="1">
      <c r="B207" s="13"/>
      <c r="C207" s="13"/>
      <c r="D207" s="13"/>
      <c r="E207" s="13"/>
    </row>
    <row r="208" spans="2:5" ht="19.899999999999999" customHeight="1">
      <c r="B208" s="13"/>
      <c r="C208" s="13"/>
      <c r="D208" s="13"/>
      <c r="E208" s="13"/>
    </row>
    <row r="209" spans="2:5" ht="19.899999999999999" customHeight="1">
      <c r="B209" s="13"/>
      <c r="C209" s="13"/>
      <c r="D209" s="13"/>
      <c r="E209" s="13"/>
    </row>
    <row r="210" spans="2:5" ht="19.899999999999999" customHeight="1">
      <c r="B210" s="13"/>
      <c r="C210" s="13"/>
      <c r="D210" s="13"/>
      <c r="E210" s="13"/>
    </row>
    <row r="211" spans="2:5" ht="19.899999999999999" customHeight="1">
      <c r="B211" s="13"/>
      <c r="C211" s="13"/>
      <c r="D211" s="13"/>
      <c r="E211" s="13"/>
    </row>
    <row r="212" spans="2:5" ht="19.899999999999999" customHeight="1">
      <c r="B212" s="13"/>
      <c r="C212" s="13"/>
      <c r="D212" s="13"/>
      <c r="E212" s="13"/>
    </row>
    <row r="213" spans="2:5" ht="19.899999999999999" customHeight="1">
      <c r="B213" s="13"/>
      <c r="C213" s="13"/>
      <c r="D213" s="13"/>
      <c r="E213" s="13"/>
    </row>
    <row r="214" spans="2:5" ht="19.899999999999999" customHeight="1">
      <c r="B214" s="13"/>
      <c r="C214" s="13"/>
      <c r="D214" s="13"/>
      <c r="E214" s="13"/>
    </row>
    <row r="215" spans="2:5" ht="19.899999999999999" customHeight="1">
      <c r="B215" s="13"/>
      <c r="C215" s="13"/>
      <c r="D215" s="13"/>
      <c r="E215" s="13"/>
    </row>
    <row r="216" spans="2:5" ht="19.899999999999999" customHeight="1">
      <c r="B216" s="13"/>
      <c r="C216" s="13"/>
      <c r="D216" s="13"/>
      <c r="E216" s="13"/>
    </row>
    <row r="217" spans="2:5" ht="19.899999999999999" customHeight="1">
      <c r="B217" s="13"/>
      <c r="C217" s="13"/>
      <c r="D217" s="13"/>
      <c r="E217" s="13"/>
    </row>
    <row r="218" spans="2:5" ht="19.899999999999999" customHeight="1">
      <c r="B218" s="13"/>
      <c r="C218" s="13"/>
      <c r="D218" s="13"/>
      <c r="E218" s="13"/>
    </row>
    <row r="219" spans="2:5" ht="19.899999999999999" customHeight="1">
      <c r="B219" s="13"/>
      <c r="C219" s="13"/>
      <c r="D219" s="13"/>
      <c r="E219" s="13"/>
    </row>
    <row r="220" spans="2:5" ht="19.899999999999999" customHeight="1">
      <c r="B220" s="13"/>
      <c r="C220" s="13"/>
      <c r="D220" s="13"/>
      <c r="E220" s="13"/>
    </row>
    <row r="221" spans="2:5" ht="19.899999999999999" customHeight="1">
      <c r="B221" s="13"/>
      <c r="C221" s="13"/>
      <c r="D221" s="13"/>
      <c r="E221" s="13"/>
    </row>
    <row r="222" spans="2:5" ht="19.899999999999999" customHeight="1">
      <c r="B222" s="13"/>
      <c r="C222" s="13"/>
      <c r="D222" s="13"/>
      <c r="E222" s="13"/>
    </row>
    <row r="223" spans="2:5" ht="19.899999999999999" customHeight="1">
      <c r="B223" s="13"/>
      <c r="C223" s="13"/>
      <c r="D223" s="13"/>
      <c r="E223" s="13"/>
    </row>
    <row r="224" spans="2:5" ht="19.899999999999999" customHeight="1">
      <c r="B224" s="13"/>
      <c r="C224" s="13"/>
      <c r="D224" s="13"/>
      <c r="E224" s="13"/>
    </row>
    <row r="225" spans="2:5" ht="19.899999999999999" customHeight="1">
      <c r="B225" s="13"/>
      <c r="C225" s="13"/>
      <c r="D225" s="13"/>
      <c r="E225" s="13"/>
    </row>
    <row r="226" spans="2:5" ht="19.899999999999999" customHeight="1">
      <c r="B226" s="13"/>
      <c r="C226" s="13"/>
      <c r="D226" s="13"/>
      <c r="E226" s="13"/>
    </row>
    <row r="227" spans="2:5" ht="19.899999999999999" customHeight="1">
      <c r="B227" s="13"/>
      <c r="C227" s="13"/>
      <c r="D227" s="13"/>
      <c r="E227" s="13"/>
    </row>
    <row r="228" spans="2:5" ht="19.899999999999999" customHeight="1">
      <c r="B228" s="13"/>
      <c r="C228" s="13"/>
      <c r="D228" s="13"/>
      <c r="E228" s="13"/>
    </row>
    <row r="229" spans="2:5" ht="19.899999999999999" customHeight="1">
      <c r="B229" s="13"/>
      <c r="C229" s="13"/>
      <c r="D229" s="13"/>
      <c r="E229" s="13"/>
    </row>
    <row r="230" spans="2:5" ht="19.899999999999999" customHeight="1">
      <c r="B230" s="13"/>
      <c r="C230" s="13"/>
      <c r="D230" s="13"/>
      <c r="E230" s="13"/>
    </row>
    <row r="231" spans="2:5" ht="19.899999999999999" customHeight="1">
      <c r="B231" s="13"/>
      <c r="C231" s="13"/>
      <c r="D231" s="13"/>
      <c r="E231" s="13"/>
    </row>
    <row r="232" spans="2:5" ht="19.899999999999999" customHeight="1">
      <c r="B232" s="13"/>
      <c r="C232" s="13"/>
      <c r="D232" s="13"/>
      <c r="E232" s="13"/>
    </row>
    <row r="233" spans="2:5" ht="19.899999999999999" customHeight="1">
      <c r="B233" s="13"/>
      <c r="C233" s="13"/>
      <c r="D233" s="13"/>
      <c r="E233" s="13"/>
    </row>
    <row r="234" spans="2:5" ht="19.899999999999999" customHeight="1">
      <c r="B234" s="13"/>
      <c r="C234" s="13"/>
      <c r="D234" s="13"/>
      <c r="E234" s="13"/>
    </row>
    <row r="235" spans="2:5" ht="19.899999999999999" customHeight="1">
      <c r="B235" s="13"/>
      <c r="C235" s="13"/>
      <c r="D235" s="13"/>
      <c r="E235" s="13"/>
    </row>
    <row r="236" spans="2:5" ht="19.899999999999999" customHeight="1">
      <c r="B236" s="13"/>
      <c r="C236" s="13"/>
      <c r="D236" s="13"/>
      <c r="E236" s="13"/>
    </row>
    <row r="237" spans="2:5" ht="19.899999999999999" customHeight="1">
      <c r="B237" s="13"/>
      <c r="C237" s="13"/>
      <c r="D237" s="13"/>
      <c r="E237" s="13"/>
    </row>
    <row r="238" spans="2:5" ht="19.899999999999999" customHeight="1">
      <c r="B238" s="13"/>
      <c r="C238" s="13"/>
      <c r="D238" s="13"/>
      <c r="E238" s="13"/>
    </row>
    <row r="239" spans="2:5" ht="19.899999999999999" customHeight="1">
      <c r="B239" s="13"/>
      <c r="C239" s="13"/>
      <c r="D239" s="13"/>
      <c r="E239" s="13"/>
    </row>
    <row r="240" spans="2:5" ht="19.899999999999999" customHeight="1">
      <c r="B240" s="13"/>
      <c r="C240" s="13"/>
      <c r="D240" s="13"/>
      <c r="E240" s="13"/>
    </row>
    <row r="241" spans="2:5" ht="19.899999999999999" customHeight="1">
      <c r="B241" s="13"/>
      <c r="C241" s="13"/>
      <c r="D241" s="13"/>
      <c r="E241" s="13"/>
    </row>
    <row r="242" spans="2:5" ht="19.899999999999999" customHeight="1">
      <c r="B242" s="13"/>
      <c r="C242" s="13"/>
      <c r="D242" s="13"/>
      <c r="E242" s="13"/>
    </row>
    <row r="243" spans="2:5" ht="19.899999999999999" customHeight="1">
      <c r="B243" s="13"/>
      <c r="C243" s="13"/>
      <c r="D243" s="13"/>
      <c r="E243" s="13"/>
    </row>
    <row r="244" spans="2:5" ht="19.899999999999999" customHeight="1">
      <c r="B244" s="13"/>
      <c r="C244" s="13"/>
      <c r="D244" s="13"/>
      <c r="E244" s="13"/>
    </row>
    <row r="245" spans="2:5" ht="19.899999999999999" customHeight="1">
      <c r="B245" s="13"/>
      <c r="C245" s="13"/>
      <c r="D245" s="13"/>
      <c r="E245" s="13"/>
    </row>
    <row r="246" spans="2:5" ht="19.899999999999999" customHeight="1">
      <c r="B246" s="13"/>
      <c r="C246" s="13"/>
      <c r="D246" s="13"/>
      <c r="E246" s="13"/>
    </row>
    <row r="247" spans="2:5" ht="19.899999999999999" customHeight="1">
      <c r="B247" s="13"/>
      <c r="C247" s="13"/>
      <c r="D247" s="13"/>
      <c r="E247" s="13"/>
    </row>
    <row r="248" spans="2:5" ht="19.899999999999999" customHeight="1">
      <c r="B248" s="13"/>
      <c r="C248" s="13"/>
      <c r="D248" s="13"/>
      <c r="E248" s="13"/>
    </row>
    <row r="249" spans="2:5" ht="19.899999999999999" customHeight="1">
      <c r="B249" s="13"/>
      <c r="C249" s="13"/>
      <c r="D249" s="13"/>
      <c r="E249" s="13"/>
    </row>
    <row r="250" spans="2:5" ht="19.899999999999999" customHeight="1">
      <c r="B250" s="13"/>
      <c r="C250" s="13"/>
      <c r="D250" s="13"/>
      <c r="E250" s="13"/>
    </row>
    <row r="251" spans="2:5" ht="19.899999999999999" customHeight="1">
      <c r="B251" s="13"/>
      <c r="C251" s="13"/>
      <c r="D251" s="13"/>
      <c r="E251" s="13"/>
    </row>
    <row r="252" spans="2:5" ht="19.899999999999999" customHeight="1">
      <c r="B252" s="13"/>
      <c r="C252" s="13"/>
      <c r="D252" s="13"/>
      <c r="E252" s="13"/>
    </row>
    <row r="253" spans="2:5" ht="19.899999999999999" customHeight="1">
      <c r="B253" s="13"/>
      <c r="C253" s="13"/>
      <c r="D253" s="13"/>
      <c r="E253" s="13"/>
    </row>
    <row r="254" spans="2:5" ht="19.899999999999999" customHeight="1">
      <c r="B254" s="13"/>
      <c r="C254" s="13"/>
      <c r="D254" s="13"/>
      <c r="E254" s="13"/>
    </row>
    <row r="255" spans="2:5" ht="19.899999999999999" customHeight="1">
      <c r="B255" s="13"/>
      <c r="C255" s="13"/>
      <c r="D255" s="13"/>
      <c r="E255" s="13"/>
    </row>
    <row r="256" spans="2:5" ht="19.899999999999999" customHeight="1">
      <c r="B256" s="13"/>
      <c r="C256" s="13"/>
      <c r="D256" s="13"/>
      <c r="E256" s="13"/>
    </row>
    <row r="257" spans="2:5" ht="19.899999999999999" customHeight="1">
      <c r="B257" s="13"/>
      <c r="C257" s="13"/>
      <c r="D257" s="13"/>
      <c r="E257" s="13"/>
    </row>
    <row r="258" spans="2:5" ht="19.899999999999999" customHeight="1">
      <c r="B258" s="13"/>
      <c r="C258" s="13"/>
      <c r="D258" s="13"/>
      <c r="E258" s="13"/>
    </row>
    <row r="259" spans="2:5" ht="19.899999999999999" customHeight="1">
      <c r="B259" s="13"/>
      <c r="C259" s="13"/>
      <c r="D259" s="13"/>
      <c r="E259" s="13"/>
    </row>
    <row r="260" spans="2:5" ht="19.899999999999999" customHeight="1">
      <c r="B260" s="13"/>
      <c r="C260" s="13"/>
      <c r="D260" s="13"/>
      <c r="E260" s="13"/>
    </row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</sheetData>
  <dataValidations count="1">
    <dataValidation type="list" allowBlank="1" showInputMessage="1" showErrorMessage="1" sqref="D36:D76" xr:uid="{764F6CFD-3656-46B7-8AB2-56087A337BB7}">
      <formula1>$B$21:$B$31</formula1>
    </dataValidation>
  </dataValidations>
  <pageMargins left="0.7" right="0.7" top="0.75" bottom="0.75" header="0.3" footer="0.3"/>
  <pageSetup paperSize="9" orientation="portrait"/>
  <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1BAE6-1E2B-408F-9DD5-FCA6686350C2}">
  <sheetPr>
    <tabColor rgb="FF92D050"/>
  </sheetPr>
  <dimension ref="B1:AH312"/>
  <sheetViews>
    <sheetView showGridLines="0" topLeftCell="Y1" workbookViewId="0">
      <selection activeCell="AB4" sqref="AB4:AH4"/>
    </sheetView>
  </sheetViews>
  <sheetFormatPr defaultColWidth="9" defaultRowHeight="13.5" customHeight="1"/>
  <cols>
    <col min="1" max="1" width="2.75" style="1" customWidth="1"/>
    <col min="2" max="2" width="28.25" style="1" customWidth="1"/>
    <col min="3" max="3" width="22.5" style="1" customWidth="1"/>
    <col min="4" max="4" width="26.75" style="1" customWidth="1"/>
    <col min="5" max="5" width="45.875" style="1" customWidth="1"/>
    <col min="6" max="6" width="4.75" style="1" customWidth="1"/>
    <col min="7" max="7" width="26.125" style="1" customWidth="1"/>
    <col min="8" max="8" width="26.375" style="1" customWidth="1"/>
    <col min="9" max="27" width="9" style="1"/>
    <col min="28" max="28" width="36" style="1" bestFit="1" customWidth="1"/>
    <col min="29" max="29" width="9" style="1"/>
    <col min="30" max="30" width="16.75" style="1" customWidth="1"/>
    <col min="31" max="32" width="9" style="1"/>
    <col min="33" max="33" width="11.125" style="1" bestFit="1" customWidth="1"/>
    <col min="34" max="16384" width="9" style="1"/>
  </cols>
  <sheetData>
    <row r="1" spans="2:34" ht="10.15" customHeight="1"/>
    <row r="2" spans="2:34" s="2" customFormat="1" ht="48.75" customHeight="1">
      <c r="B2" s="47" t="s">
        <v>0</v>
      </c>
      <c r="C2" s="48"/>
      <c r="D2" s="49"/>
      <c r="E2" s="49"/>
      <c r="F2" s="50"/>
      <c r="G2" s="50"/>
      <c r="H2" s="50"/>
      <c r="I2" s="23"/>
      <c r="J2" s="23"/>
      <c r="K2" s="23"/>
      <c r="L2" s="23"/>
      <c r="M2" s="23"/>
      <c r="N2" s="23"/>
    </row>
    <row r="3" spans="2:34" ht="18" customHeight="1">
      <c r="B3" s="3"/>
      <c r="C3" s="4"/>
      <c r="D3" s="3"/>
    </row>
    <row r="4" spans="2:34" ht="40.15" customHeight="1">
      <c r="B4" s="55" t="s">
        <v>2</v>
      </c>
      <c r="C4" s="54">
        <f>SUM(C$7:C$16)</f>
        <v>0</v>
      </c>
      <c r="D4" s="5"/>
      <c r="G4" s="52" t="s">
        <v>3</v>
      </c>
      <c r="H4" s="51"/>
      <c r="I4" s="18"/>
      <c r="J4" s="18"/>
      <c r="AB4" s="63" t="s">
        <v>4</v>
      </c>
      <c r="AC4" s="64"/>
      <c r="AD4" s="64"/>
      <c r="AE4" s="51"/>
      <c r="AF4" s="51"/>
      <c r="AG4" s="65" t="s">
        <v>5</v>
      </c>
      <c r="AH4" s="51"/>
    </row>
    <row r="5" spans="2:34" ht="20.25" customHeight="1">
      <c r="B5" s="6"/>
      <c r="C5" s="14"/>
      <c r="D5" s="5"/>
      <c r="G5" s="20"/>
      <c r="H5" s="19"/>
    </row>
    <row r="6" spans="2:34" ht="19.899999999999999" customHeight="1">
      <c r="B6" s="56" t="s">
        <v>6</v>
      </c>
      <c r="C6" s="56" t="s">
        <v>7</v>
      </c>
      <c r="G6" s="53" t="s">
        <v>8</v>
      </c>
      <c r="H6" s="53" t="s">
        <v>9</v>
      </c>
      <c r="AB6" s="41"/>
      <c r="AC6" s="41"/>
      <c r="AD6" s="41"/>
      <c r="AE6" s="41"/>
      <c r="AF6" s="41"/>
      <c r="AG6" s="41"/>
      <c r="AH6" s="41"/>
    </row>
    <row r="7" spans="2:34" ht="19.899999999999999" customHeight="1">
      <c r="B7" s="7" t="s">
        <v>10</v>
      </c>
      <c r="C7" s="16"/>
      <c r="G7" s="22">
        <f>Março!C4</f>
        <v>0</v>
      </c>
      <c r="H7" s="21">
        <f>Março!C18</f>
        <v>2180</v>
      </c>
      <c r="AB7" s="41" t="e" cm="1" vm="1">
        <f t="array" ref="AB7">_xlfn._xlws.FILTER(B7:B16, C7:C16&gt;0)</f>
        <v>#VALUE!</v>
      </c>
      <c r="AC7" s="41" t="e" cm="1" vm="1">
        <f t="array" ref="AC7">_xlfn._xlws.FILTER(C7:C16, C7:C16&gt;0)</f>
        <v>#VALUE!</v>
      </c>
      <c r="AD7" s="41"/>
      <c r="AE7" s="41"/>
      <c r="AF7" s="42">
        <f>$G7</f>
        <v>0</v>
      </c>
      <c r="AG7" s="42">
        <f>$H7</f>
        <v>2180</v>
      </c>
      <c r="AH7" s="42">
        <f>$H18</f>
        <v>-2180</v>
      </c>
    </row>
    <row r="8" spans="2:34" ht="19.899999999999999" customHeight="1">
      <c r="B8" s="7" t="s">
        <v>11</v>
      </c>
      <c r="C8" s="16"/>
      <c r="AB8" s="41"/>
      <c r="AC8" s="41"/>
      <c r="AD8" s="41"/>
      <c r="AE8" s="41"/>
      <c r="AF8" s="41"/>
      <c r="AG8" s="41"/>
      <c r="AH8" s="41"/>
    </row>
    <row r="9" spans="2:34" ht="19.899999999999999" customHeight="1">
      <c r="B9" s="7" t="s">
        <v>12</v>
      </c>
      <c r="C9" s="16"/>
      <c r="AB9" s="41"/>
      <c r="AC9" s="41"/>
      <c r="AD9" s="41"/>
      <c r="AE9" s="41"/>
      <c r="AF9" s="41"/>
      <c r="AG9" s="41"/>
      <c r="AH9" s="41"/>
    </row>
    <row r="10" spans="2:34" ht="19.899999999999999" customHeight="1">
      <c r="B10" s="7"/>
      <c r="C10" s="16"/>
      <c r="AB10" s="41"/>
      <c r="AC10" s="41"/>
      <c r="AD10" s="41"/>
      <c r="AE10" s="41"/>
      <c r="AF10" s="41"/>
      <c r="AG10" s="41"/>
      <c r="AH10" s="41"/>
    </row>
    <row r="11" spans="2:34" ht="19.899999999999999" customHeight="1">
      <c r="B11" s="7"/>
      <c r="C11" s="16"/>
      <c r="AB11" s="41"/>
      <c r="AC11" s="41"/>
      <c r="AD11" s="41"/>
      <c r="AE11" s="41"/>
      <c r="AF11" s="41"/>
      <c r="AG11" s="41"/>
      <c r="AH11" s="41"/>
    </row>
    <row r="12" spans="2:34" ht="19.899999999999999" customHeight="1">
      <c r="B12" s="7"/>
      <c r="C12" s="16"/>
      <c r="AB12" s="41"/>
      <c r="AC12" s="41"/>
      <c r="AD12" s="41"/>
      <c r="AE12" s="41"/>
      <c r="AF12" s="41"/>
      <c r="AG12" s="41"/>
      <c r="AH12" s="41"/>
    </row>
    <row r="13" spans="2:34" ht="19.899999999999999" customHeight="1">
      <c r="B13" s="7"/>
      <c r="C13" s="16"/>
      <c r="AB13" s="41"/>
      <c r="AC13" s="41"/>
      <c r="AD13" s="41"/>
      <c r="AE13" s="41"/>
      <c r="AF13" s="41"/>
      <c r="AG13" s="41"/>
      <c r="AH13" s="41"/>
    </row>
    <row r="14" spans="2:34" ht="19.899999999999999" customHeight="1">
      <c r="B14" s="7"/>
      <c r="C14" s="16"/>
      <c r="AB14" s="41"/>
      <c r="AC14" s="41"/>
      <c r="AD14" s="41"/>
      <c r="AE14" s="41"/>
      <c r="AF14" s="41"/>
      <c r="AG14" s="41"/>
      <c r="AH14" s="41"/>
    </row>
    <row r="15" spans="2:34" ht="19.899999999999999" customHeight="1">
      <c r="B15" s="7"/>
      <c r="C15" s="16"/>
      <c r="AB15" s="41"/>
      <c r="AC15" s="41"/>
      <c r="AD15" s="41"/>
      <c r="AE15" s="41"/>
      <c r="AF15" s="41"/>
      <c r="AG15" s="41"/>
      <c r="AH15" s="41"/>
    </row>
    <row r="16" spans="2:34" ht="19.899999999999999" customHeight="1">
      <c r="B16" s="7"/>
      <c r="C16" s="16"/>
      <c r="AB16" s="41"/>
      <c r="AC16" s="41"/>
      <c r="AD16" s="41"/>
      <c r="AE16" s="41"/>
      <c r="AF16" s="41"/>
      <c r="AG16" s="41"/>
      <c r="AH16" s="41"/>
    </row>
    <row r="17" spans="2:34" ht="19.899999999999999" customHeight="1">
      <c r="B17" s="8"/>
      <c r="C17" s="17"/>
      <c r="AB17" s="41"/>
      <c r="AC17" s="41"/>
      <c r="AD17" s="41"/>
      <c r="AE17" s="41"/>
      <c r="AF17" s="41"/>
      <c r="AG17" s="41"/>
      <c r="AH17" s="41"/>
    </row>
    <row r="18" spans="2:34" ht="37.5" customHeight="1">
      <c r="B18" s="55" t="s">
        <v>13</v>
      </c>
      <c r="C18" s="57">
        <f>SUM(C$21:C$31)</f>
        <v>2180</v>
      </c>
      <c r="D18" s="5"/>
      <c r="G18" s="55" t="s">
        <v>14</v>
      </c>
      <c r="H18" s="54">
        <f>G7-H7</f>
        <v>-2180</v>
      </c>
      <c r="AB18" s="41"/>
      <c r="AC18" s="41"/>
      <c r="AD18" s="41"/>
      <c r="AE18" s="41"/>
      <c r="AF18" s="41"/>
      <c r="AG18" s="41"/>
      <c r="AH18" s="41"/>
    </row>
    <row r="19" spans="2:34" ht="19.899999999999999" customHeight="1">
      <c r="B19" s="6"/>
      <c r="C19" s="14"/>
      <c r="D19" s="5"/>
      <c r="AB19" s="41"/>
      <c r="AC19" s="41"/>
      <c r="AD19" s="41"/>
      <c r="AE19" s="41"/>
      <c r="AF19" s="41"/>
      <c r="AG19" s="41"/>
      <c r="AH19" s="41"/>
    </row>
    <row r="20" spans="2:34" ht="19.899999999999999" customHeight="1">
      <c r="B20" s="58" t="s">
        <v>15</v>
      </c>
      <c r="C20" s="58" t="s">
        <v>16</v>
      </c>
      <c r="AB20" s="41"/>
      <c r="AC20" s="41"/>
      <c r="AD20" s="41"/>
      <c r="AE20" s="41"/>
      <c r="AF20" s="41"/>
      <c r="AG20" s="41"/>
      <c r="AH20" s="41"/>
    </row>
    <row r="21" spans="2:34" ht="19.899999999999999" customHeight="1">
      <c r="B21" s="35" t="s">
        <v>17</v>
      </c>
      <c r="C21" s="36">
        <f>SUMIF(Despesas413155911171921[Categoria], B21, Despesas413155911171921[Valor])</f>
        <v>0</v>
      </c>
      <c r="AB21" s="41" t="str" cm="1">
        <f t="array" ref="AB21">_xlfn._xlws.FILTER(B21:B31, C21:C31&gt;0)</f>
        <v>Gastos Fixos</v>
      </c>
      <c r="AC21" s="41" cm="1">
        <f t="array" ref="AC21">_xlfn._xlws.FILTER(C21:C33, C21:C33&gt;0)</f>
        <v>2180</v>
      </c>
      <c r="AD21" s="41"/>
      <c r="AE21" s="41"/>
      <c r="AF21" s="41"/>
      <c r="AG21" s="41"/>
      <c r="AH21" s="41"/>
    </row>
    <row r="22" spans="2:34" ht="19.899999999999999" customHeight="1">
      <c r="B22" s="37" t="s">
        <v>18</v>
      </c>
      <c r="C22" s="38">
        <f>SUMIF(Despesas413155911171921[Categoria], B22, Despesas413155911171921[Valor])</f>
        <v>0</v>
      </c>
      <c r="AB22" s="41"/>
      <c r="AC22" s="41"/>
      <c r="AD22" s="41"/>
      <c r="AE22" s="41"/>
      <c r="AF22" s="41"/>
      <c r="AG22" s="41"/>
      <c r="AH22" s="41"/>
    </row>
    <row r="23" spans="2:34" ht="19.899999999999999" customHeight="1">
      <c r="B23" s="37" t="s">
        <v>19</v>
      </c>
      <c r="C23" s="38">
        <f>SUMIF(Despesas413155911171921[Categoria], B23, Despesas413155911171921[Valor])</f>
        <v>0</v>
      </c>
      <c r="AB23" s="41"/>
      <c r="AC23" s="41"/>
      <c r="AD23" s="41"/>
      <c r="AE23" s="41"/>
      <c r="AF23" s="41"/>
      <c r="AG23" s="41"/>
      <c r="AH23" s="41"/>
    </row>
    <row r="24" spans="2:34" ht="19.899999999999999" customHeight="1">
      <c r="B24" s="37" t="s">
        <v>20</v>
      </c>
      <c r="C24" s="38">
        <f>SUMIF(Despesas413155911171921[Categoria], B24, Despesas413155911171921[Valor])</f>
        <v>0</v>
      </c>
      <c r="AB24" s="41"/>
      <c r="AC24" s="41"/>
      <c r="AD24" s="41"/>
      <c r="AE24" s="41"/>
      <c r="AF24" s="41"/>
      <c r="AG24" s="41"/>
      <c r="AH24" s="41"/>
    </row>
    <row r="25" spans="2:34" ht="19.899999999999999" customHeight="1">
      <c r="B25" s="37" t="s">
        <v>21</v>
      </c>
      <c r="C25" s="38">
        <f>SUMIF(Despesas413155911171921[Categoria], B25, Despesas413155911171921[Valor])</f>
        <v>0</v>
      </c>
      <c r="AB25" s="41"/>
      <c r="AC25" s="41"/>
      <c r="AD25" s="41"/>
      <c r="AE25" s="41"/>
      <c r="AF25" s="41"/>
      <c r="AG25" s="41"/>
      <c r="AH25" s="41"/>
    </row>
    <row r="26" spans="2:34" ht="19.899999999999999" customHeight="1">
      <c r="B26" s="37" t="s">
        <v>22</v>
      </c>
      <c r="C26" s="38">
        <f>SUMIF(Despesas413155911171921[Categoria], B26, Despesas413155911171921[Valor])</f>
        <v>0</v>
      </c>
      <c r="AB26" s="41"/>
      <c r="AC26" s="41"/>
      <c r="AD26" s="41"/>
      <c r="AE26" s="41"/>
      <c r="AF26" s="41"/>
      <c r="AG26" s="41"/>
      <c r="AH26" s="41"/>
    </row>
    <row r="27" spans="2:34" ht="19.899999999999999" customHeight="1">
      <c r="B27" s="37" t="s">
        <v>23</v>
      </c>
      <c r="C27" s="38">
        <f>SUMIF(Despesas413155911171921[Categoria], B27, Despesas413155911171921[Valor])</f>
        <v>0</v>
      </c>
      <c r="AB27" s="41"/>
      <c r="AC27" s="41"/>
      <c r="AD27" s="41"/>
      <c r="AE27" s="41"/>
      <c r="AF27" s="41"/>
      <c r="AG27" s="41"/>
      <c r="AH27" s="41"/>
    </row>
    <row r="28" spans="2:34" ht="19.899999999999999" customHeight="1">
      <c r="B28" s="37" t="s">
        <v>24</v>
      </c>
      <c r="C28" s="38">
        <f>SUMIF(Despesas413155911171921[Categoria], B28, Despesas413155911171921[Valor])</f>
        <v>0</v>
      </c>
      <c r="AB28" s="41"/>
      <c r="AC28" s="41"/>
      <c r="AD28" s="41"/>
      <c r="AE28" s="41"/>
      <c r="AF28" s="41"/>
      <c r="AG28" s="41"/>
      <c r="AH28" s="41"/>
    </row>
    <row r="29" spans="2:34" ht="19.899999999999999" customHeight="1">
      <c r="B29" s="37" t="s">
        <v>25</v>
      </c>
      <c r="C29" s="38">
        <f>SUMIF(Despesas413155911171921[Categoria], B29, Despesas413155911171921[Valor])</f>
        <v>0</v>
      </c>
      <c r="AB29" s="41"/>
      <c r="AC29" s="41"/>
      <c r="AD29" s="41"/>
      <c r="AE29" s="41"/>
      <c r="AF29" s="41"/>
      <c r="AG29" s="41"/>
      <c r="AH29" s="41"/>
    </row>
    <row r="30" spans="2:34" ht="19.899999999999999" customHeight="1">
      <c r="B30" s="37" t="s">
        <v>12</v>
      </c>
      <c r="C30" s="38">
        <f>SUMIF(Despesas413155911171921[Categoria], B30, Despesas413155911171921[Valor])</f>
        <v>0</v>
      </c>
      <c r="AB30" s="41"/>
      <c r="AC30" s="41"/>
      <c r="AD30" s="41"/>
      <c r="AE30" s="41"/>
      <c r="AF30" s="41"/>
      <c r="AG30" s="41"/>
      <c r="AH30" s="41"/>
    </row>
    <row r="31" spans="2:34" ht="19.899999999999999" customHeight="1">
      <c r="B31" s="39" t="s">
        <v>26</v>
      </c>
      <c r="C31" s="40">
        <f>SUM(G36:G76)</f>
        <v>2180</v>
      </c>
      <c r="D31" s="13"/>
      <c r="E31" s="13"/>
      <c r="AB31" s="41"/>
      <c r="AC31" s="41"/>
      <c r="AD31" s="41"/>
      <c r="AE31" s="41"/>
      <c r="AF31" s="41"/>
      <c r="AG31" s="41"/>
      <c r="AH31" s="41"/>
    </row>
    <row r="32" spans="2:34" ht="19.899999999999999" customHeight="1">
      <c r="B32" s="8"/>
      <c r="C32" s="17"/>
      <c r="AB32" s="41"/>
      <c r="AC32" s="41"/>
      <c r="AD32" s="41"/>
      <c r="AE32" s="41"/>
      <c r="AF32" s="41"/>
      <c r="AG32" s="41"/>
      <c r="AH32" s="41"/>
    </row>
    <row r="33" spans="2:34" s="2" customFormat="1" ht="40.15" customHeight="1">
      <c r="B33" s="60" t="s">
        <v>27</v>
      </c>
      <c r="C33" s="59"/>
      <c r="D33" s="59"/>
      <c r="E33" s="59"/>
      <c r="F33" s="23"/>
      <c r="G33" s="60" t="s">
        <v>26</v>
      </c>
      <c r="H33" s="59"/>
      <c r="AB33" s="43"/>
      <c r="AC33" s="43"/>
      <c r="AD33" s="43"/>
      <c r="AE33" s="43"/>
      <c r="AF33" s="43"/>
      <c r="AG33" s="43"/>
      <c r="AH33" s="43"/>
    </row>
    <row r="34" spans="2:34" ht="10.15" customHeight="1">
      <c r="B34" s="9"/>
      <c r="AB34" s="41"/>
      <c r="AC34" s="41"/>
      <c r="AD34" s="41"/>
      <c r="AE34" s="41"/>
      <c r="AF34" s="41"/>
      <c r="AG34" s="41"/>
      <c r="AH34" s="41"/>
    </row>
    <row r="35" spans="2:34" ht="30" customHeight="1">
      <c r="B35" s="62" t="s">
        <v>28</v>
      </c>
      <c r="C35" s="62" t="s">
        <v>7</v>
      </c>
      <c r="D35" s="62" t="s">
        <v>29</v>
      </c>
      <c r="E35" s="62" t="s">
        <v>30</v>
      </c>
      <c r="G35" s="61" t="s">
        <v>7</v>
      </c>
      <c r="H35" s="61" t="s">
        <v>30</v>
      </c>
      <c r="AB35" s="41"/>
      <c r="AC35" s="41"/>
      <c r="AD35" s="41"/>
      <c r="AE35" s="41"/>
      <c r="AF35" s="41"/>
      <c r="AG35" s="41"/>
      <c r="AH35" s="41"/>
    </row>
    <row r="36" spans="2:34" ht="19.899999999999999" customHeight="1">
      <c r="B36" s="29" t="s">
        <v>48</v>
      </c>
      <c r="C36" s="15"/>
      <c r="D36" s="11"/>
      <c r="E36" s="12"/>
      <c r="G36" s="46">
        <f>IF(Fevereiro!G36="", "", Fevereiro!G36)</f>
        <v>980</v>
      </c>
      <c r="H36" s="33" t="str">
        <f>IF(Fevereiro!H36="", "", Fevereiro!H36)</f>
        <v>Energia da propriedade</v>
      </c>
      <c r="AB36" s="44"/>
      <c r="AC36" s="41"/>
      <c r="AD36" s="41"/>
      <c r="AE36" s="41"/>
      <c r="AF36" s="41"/>
      <c r="AG36" s="41"/>
      <c r="AH36" s="41"/>
    </row>
    <row r="37" spans="2:34" ht="19.899999999999999" customHeight="1">
      <c r="B37" s="10"/>
      <c r="C37" s="15"/>
      <c r="D37" s="11"/>
      <c r="E37" s="12"/>
      <c r="G37" s="30">
        <f>IF(Fevereiro!G37="", "", Fevereiro!G37)</f>
        <v>180</v>
      </c>
      <c r="H37" s="33" t="str">
        <f>IF(Fevereiro!H37="", "", Fevereiro!H37)</f>
        <v>Internet</v>
      </c>
      <c r="AB37" s="44"/>
      <c r="AC37" s="41"/>
      <c r="AD37" s="41"/>
      <c r="AE37" s="41"/>
      <c r="AF37" s="41"/>
      <c r="AG37" s="41"/>
      <c r="AH37" s="41"/>
    </row>
    <row r="38" spans="2:34" ht="19.899999999999999" customHeight="1">
      <c r="B38" s="10"/>
      <c r="C38" s="15"/>
      <c r="D38" s="11"/>
      <c r="E38" s="12"/>
      <c r="G38" s="30">
        <f>IF(Fevereiro!G38="", "", Fevereiro!G38)</f>
        <v>260</v>
      </c>
      <c r="H38" s="33" t="str">
        <f>IF(Fevereiro!H38="", "", Fevereiro!H38)</f>
        <v>Contabilidade</v>
      </c>
      <c r="AB38" s="44"/>
      <c r="AC38" s="41"/>
      <c r="AD38" s="41"/>
      <c r="AE38" s="41"/>
      <c r="AF38" s="41"/>
      <c r="AG38" s="41"/>
      <c r="AH38" s="41"/>
    </row>
    <row r="39" spans="2:34" ht="19.899999999999999" customHeight="1">
      <c r="B39" s="10"/>
      <c r="C39" s="15"/>
      <c r="D39" s="11"/>
      <c r="E39" s="12"/>
      <c r="G39" s="30">
        <f>IF(Fevereiro!G39="", "", Fevereiro!G39)</f>
        <v>310</v>
      </c>
      <c r="H39" s="33" t="str">
        <f>IF(Fevereiro!H39="", "", Fevereiro!H39)</f>
        <v>Seguro</v>
      </c>
      <c r="AB39" s="44"/>
      <c r="AC39" s="41"/>
      <c r="AD39" s="41"/>
      <c r="AE39" s="41"/>
      <c r="AF39" s="41"/>
      <c r="AG39" s="41"/>
      <c r="AH39" s="41"/>
    </row>
    <row r="40" spans="2:34" ht="19.899999999999999" customHeight="1">
      <c r="B40" s="10"/>
      <c r="C40" s="15"/>
      <c r="D40" s="11"/>
      <c r="E40" s="12"/>
      <c r="G40" s="30">
        <f>IF(Fevereiro!G40="", "", Fevereiro!G40)</f>
        <v>450</v>
      </c>
      <c r="H40" s="33" t="str">
        <f>IF(Fevereiro!H40="", "", Fevereiro!H40)</f>
        <v>Manutenção preventiva</v>
      </c>
      <c r="AB40" s="44"/>
      <c r="AC40" s="41"/>
      <c r="AD40" s="41"/>
      <c r="AE40" s="41"/>
      <c r="AF40" s="41"/>
      <c r="AG40" s="41"/>
      <c r="AH40" s="41"/>
    </row>
    <row r="41" spans="2:34" ht="19.899999999999999" customHeight="1">
      <c r="B41" s="29"/>
      <c r="C41" s="15"/>
      <c r="D41" s="11"/>
      <c r="E41" s="12"/>
      <c r="G41" s="30" t="str">
        <f>IF(Fevereiro!G41="", "", Fevereiro!G41)</f>
        <v/>
      </c>
      <c r="H41" s="33" t="str">
        <f>IF(Fevereiro!H41="", "", Fevereiro!H41)</f>
        <v/>
      </c>
      <c r="AB41" s="44"/>
      <c r="AC41" s="41"/>
      <c r="AD41" s="41"/>
      <c r="AE41" s="41"/>
      <c r="AF41" s="41"/>
      <c r="AG41" s="41"/>
      <c r="AH41" s="41"/>
    </row>
    <row r="42" spans="2:34" ht="19.899999999999999" customHeight="1">
      <c r="B42" s="10"/>
      <c r="C42" s="15"/>
      <c r="D42" s="11"/>
      <c r="E42" s="12"/>
      <c r="G42" s="30" t="str">
        <f>IF(Fevereiro!G42="", "", Fevereiro!G42)</f>
        <v/>
      </c>
      <c r="H42" s="33" t="str">
        <f>IF(Fevereiro!H42="", "", Fevereiro!H42)</f>
        <v/>
      </c>
      <c r="AB42" s="44"/>
      <c r="AC42" s="41"/>
      <c r="AD42" s="41"/>
      <c r="AE42" s="41"/>
      <c r="AF42" s="41"/>
      <c r="AG42" s="41"/>
      <c r="AH42" s="41"/>
    </row>
    <row r="43" spans="2:34" ht="19.899999999999999" customHeight="1">
      <c r="B43" s="10"/>
      <c r="C43" s="15"/>
      <c r="D43" s="11"/>
      <c r="E43" s="12"/>
      <c r="G43" s="30" t="str">
        <f>IF(Fevereiro!G43="", "", Fevereiro!G43)</f>
        <v/>
      </c>
      <c r="H43" s="33" t="str">
        <f>IF(Fevereiro!H43="", "", Fevereiro!H43)</f>
        <v/>
      </c>
      <c r="AB43" s="44"/>
      <c r="AC43" s="41"/>
      <c r="AD43" s="41"/>
      <c r="AE43" s="41"/>
      <c r="AF43" s="41"/>
      <c r="AG43" s="41"/>
      <c r="AH43" s="41"/>
    </row>
    <row r="44" spans="2:34" ht="19.899999999999999" customHeight="1">
      <c r="B44" s="10"/>
      <c r="C44" s="15"/>
      <c r="D44" s="11"/>
      <c r="E44" s="12"/>
      <c r="G44" s="30" t="str">
        <f>IF(Fevereiro!G44="", "", Fevereiro!G44)</f>
        <v/>
      </c>
      <c r="H44" s="33" t="str">
        <f>IF(Fevereiro!H44="", "", Fevereiro!H44)</f>
        <v/>
      </c>
      <c r="AB44" s="44"/>
      <c r="AC44" s="41"/>
      <c r="AD44" s="41"/>
      <c r="AE44" s="41"/>
      <c r="AF44" s="41"/>
      <c r="AG44" s="41"/>
      <c r="AH44" s="41"/>
    </row>
    <row r="45" spans="2:34" ht="19.899999999999999" customHeight="1">
      <c r="B45" s="10"/>
      <c r="C45" s="15"/>
      <c r="D45" s="11"/>
      <c r="E45" s="12"/>
      <c r="G45" s="30" t="str">
        <f>IF(Fevereiro!G45="", "", Fevereiro!G45)</f>
        <v/>
      </c>
      <c r="H45" s="33" t="str">
        <f>IF(Fevereiro!H45="", "", Fevereiro!H45)</f>
        <v/>
      </c>
      <c r="AB45" s="44"/>
      <c r="AC45" s="41"/>
      <c r="AD45" s="41"/>
      <c r="AE45" s="41"/>
      <c r="AF45" s="41"/>
      <c r="AG45" s="41"/>
      <c r="AH45" s="41"/>
    </row>
    <row r="46" spans="2:34" ht="19.899999999999999" customHeight="1">
      <c r="B46" s="10"/>
      <c r="C46" s="15"/>
      <c r="D46" s="11"/>
      <c r="E46" s="12"/>
      <c r="G46" s="30" t="str">
        <f>IF(Fevereiro!G46="", "", Fevereiro!G46)</f>
        <v/>
      </c>
      <c r="H46" s="33" t="str">
        <f>IF(Fevereiro!H46="", "", Fevereiro!H46)</f>
        <v/>
      </c>
      <c r="AB46" s="44"/>
      <c r="AC46" s="41"/>
      <c r="AD46" s="41"/>
      <c r="AE46" s="41"/>
      <c r="AF46" s="41"/>
      <c r="AG46" s="41"/>
      <c r="AH46" s="41"/>
    </row>
    <row r="47" spans="2:34" ht="19.899999999999999" customHeight="1">
      <c r="B47" s="10"/>
      <c r="C47" s="15"/>
      <c r="D47" s="11"/>
      <c r="E47" s="12"/>
      <c r="G47" s="30" t="str">
        <f>IF(Fevereiro!G47="", "", Fevereiro!G47)</f>
        <v/>
      </c>
      <c r="H47" s="33" t="str">
        <f>IF(Fevereiro!H47="", "", Fevereiro!H47)</f>
        <v/>
      </c>
      <c r="AB47" s="44"/>
      <c r="AC47" s="41"/>
      <c r="AD47" s="41"/>
      <c r="AE47" s="41"/>
      <c r="AF47" s="41"/>
      <c r="AG47" s="41"/>
      <c r="AH47" s="41"/>
    </row>
    <row r="48" spans="2:34" ht="19.899999999999999" customHeight="1">
      <c r="B48" s="10"/>
      <c r="C48" s="15"/>
      <c r="D48" s="11"/>
      <c r="E48" s="12"/>
      <c r="G48" s="30" t="str">
        <f>IF(Fevereiro!G48="", "", Fevereiro!G48)</f>
        <v/>
      </c>
      <c r="H48" s="33" t="str">
        <f>IF(Fevereiro!H48="", "", Fevereiro!H48)</f>
        <v/>
      </c>
      <c r="AB48" s="44"/>
      <c r="AC48" s="41"/>
      <c r="AD48" s="41"/>
      <c r="AE48" s="41"/>
      <c r="AF48" s="41"/>
      <c r="AG48" s="41"/>
      <c r="AH48" s="41"/>
    </row>
    <row r="49" spans="2:34" ht="19.899999999999999" customHeight="1">
      <c r="B49" s="10"/>
      <c r="C49" s="15"/>
      <c r="D49" s="11"/>
      <c r="E49" s="12"/>
      <c r="G49" s="30" t="str">
        <f>IF(Fevereiro!G49="", "", Fevereiro!G49)</f>
        <v/>
      </c>
      <c r="H49" s="33" t="str">
        <f>IF(Fevereiro!H49="", "", Fevereiro!H49)</f>
        <v/>
      </c>
      <c r="AB49" s="44"/>
      <c r="AC49" s="41"/>
      <c r="AD49" s="41"/>
      <c r="AE49" s="41"/>
      <c r="AF49" s="41"/>
      <c r="AG49" s="41"/>
      <c r="AH49" s="41"/>
    </row>
    <row r="50" spans="2:34" ht="19.899999999999999" customHeight="1">
      <c r="B50" s="10"/>
      <c r="C50" s="15"/>
      <c r="D50" s="11"/>
      <c r="E50" s="12"/>
      <c r="G50" s="30" t="str">
        <f>IF(Fevereiro!G50="", "", Fevereiro!G50)</f>
        <v/>
      </c>
      <c r="H50" s="33" t="str">
        <f>IF(Fevereiro!H50="", "", Fevereiro!H50)</f>
        <v/>
      </c>
      <c r="AB50" s="44"/>
      <c r="AC50" s="41"/>
      <c r="AD50" s="41"/>
      <c r="AE50" s="41"/>
      <c r="AF50" s="41"/>
      <c r="AG50" s="41"/>
      <c r="AH50" s="41"/>
    </row>
    <row r="51" spans="2:34" ht="19.899999999999999" customHeight="1">
      <c r="B51" s="10"/>
      <c r="C51" s="15"/>
      <c r="D51" s="11"/>
      <c r="E51" s="12"/>
      <c r="G51" s="30" t="str">
        <f>IF(Fevereiro!G51="", "", Fevereiro!G51)</f>
        <v/>
      </c>
      <c r="H51" s="33" t="str">
        <f>IF(Fevereiro!H51="", "", Fevereiro!H51)</f>
        <v/>
      </c>
      <c r="AB51" s="44"/>
      <c r="AC51" s="41"/>
      <c r="AD51" s="41"/>
      <c r="AE51" s="41"/>
      <c r="AF51" s="41"/>
      <c r="AG51" s="41"/>
      <c r="AH51" s="41"/>
    </row>
    <row r="52" spans="2:34" ht="19.899999999999999" customHeight="1">
      <c r="B52" s="10"/>
      <c r="C52" s="15"/>
      <c r="D52" s="11"/>
      <c r="E52" s="12"/>
      <c r="G52" s="30" t="str">
        <f>IF(Fevereiro!G52="", "", Fevereiro!G52)</f>
        <v/>
      </c>
      <c r="H52" s="33" t="str">
        <f>IF(Fevereiro!H52="", "", Fevereiro!H52)</f>
        <v/>
      </c>
      <c r="AB52" s="44"/>
      <c r="AC52" s="41"/>
      <c r="AD52" s="41"/>
      <c r="AE52" s="41"/>
      <c r="AF52" s="41"/>
      <c r="AG52" s="41"/>
      <c r="AH52" s="41"/>
    </row>
    <row r="53" spans="2:34" ht="19.899999999999999" customHeight="1">
      <c r="B53" s="10"/>
      <c r="C53" s="15"/>
      <c r="D53" s="11"/>
      <c r="E53" s="12"/>
      <c r="G53" s="30" t="str">
        <f>IF(Fevereiro!G53="", "", Fevereiro!G53)</f>
        <v/>
      </c>
      <c r="H53" s="33" t="str">
        <f>IF(Fevereiro!H53="", "", Fevereiro!H53)</f>
        <v/>
      </c>
      <c r="AB53" s="44"/>
      <c r="AC53" s="41"/>
      <c r="AD53" s="41"/>
      <c r="AE53" s="41"/>
      <c r="AF53" s="41"/>
      <c r="AG53" s="41"/>
      <c r="AH53" s="41"/>
    </row>
    <row r="54" spans="2:34" ht="19.899999999999999" customHeight="1">
      <c r="B54" s="10"/>
      <c r="C54" s="15"/>
      <c r="D54" s="11"/>
      <c r="E54" s="12"/>
      <c r="G54" s="30" t="str">
        <f>IF(Fevereiro!G54="", "", Fevereiro!G54)</f>
        <v/>
      </c>
      <c r="H54" s="33" t="str">
        <f>IF(Fevereiro!H54="", "", Fevereiro!H54)</f>
        <v/>
      </c>
      <c r="AB54" s="44"/>
      <c r="AC54" s="41"/>
      <c r="AD54" s="41"/>
      <c r="AE54" s="41"/>
      <c r="AF54" s="41"/>
      <c r="AG54" s="41"/>
      <c r="AH54" s="41"/>
    </row>
    <row r="55" spans="2:34" ht="19.899999999999999" customHeight="1">
      <c r="B55" s="10"/>
      <c r="C55" s="15"/>
      <c r="D55" s="11"/>
      <c r="E55" s="12"/>
      <c r="G55" s="30" t="str">
        <f>IF(Fevereiro!G55="", "", Fevereiro!G55)</f>
        <v/>
      </c>
      <c r="H55" s="33" t="str">
        <f>IF(Fevereiro!H55="", "", Fevereiro!H55)</f>
        <v/>
      </c>
      <c r="AB55" s="44"/>
      <c r="AC55" s="41"/>
      <c r="AD55" s="41"/>
      <c r="AE55" s="41"/>
      <c r="AF55" s="41"/>
      <c r="AG55" s="41"/>
      <c r="AH55" s="41"/>
    </row>
    <row r="56" spans="2:34" ht="19.899999999999999" customHeight="1">
      <c r="B56" s="10"/>
      <c r="C56" s="15"/>
      <c r="D56" s="11"/>
      <c r="E56" s="12"/>
      <c r="G56" s="30" t="str">
        <f>IF(Fevereiro!G56="", "", Fevereiro!G56)</f>
        <v/>
      </c>
      <c r="H56" s="33" t="str">
        <f>IF(Fevereiro!H56="", "", Fevereiro!H56)</f>
        <v/>
      </c>
      <c r="AB56" s="44"/>
      <c r="AC56" s="41"/>
      <c r="AD56" s="41"/>
      <c r="AE56" s="41"/>
      <c r="AF56" s="41"/>
      <c r="AG56" s="41"/>
      <c r="AH56" s="41"/>
    </row>
    <row r="57" spans="2:34" ht="19.899999999999999" customHeight="1">
      <c r="B57" s="10"/>
      <c r="C57" s="15"/>
      <c r="D57" s="11"/>
      <c r="E57" s="12"/>
      <c r="G57" s="30" t="str">
        <f>IF(Fevereiro!G57="", "", Fevereiro!G57)</f>
        <v/>
      </c>
      <c r="H57" s="33" t="str">
        <f>IF(Fevereiro!H57="", "", Fevereiro!H57)</f>
        <v/>
      </c>
      <c r="AB57" s="44"/>
      <c r="AC57" s="41"/>
      <c r="AD57" s="41"/>
      <c r="AE57" s="41"/>
      <c r="AF57" s="41"/>
      <c r="AG57" s="41"/>
      <c r="AH57" s="41"/>
    </row>
    <row r="58" spans="2:34" ht="19.899999999999999" customHeight="1">
      <c r="B58" s="10"/>
      <c r="C58" s="15"/>
      <c r="D58" s="11"/>
      <c r="E58" s="12"/>
      <c r="G58" s="30" t="str">
        <f>IF(Fevereiro!G58="", "", Fevereiro!G58)</f>
        <v/>
      </c>
      <c r="H58" s="33" t="str">
        <f>IF(Fevereiro!H58="", "", Fevereiro!H58)</f>
        <v/>
      </c>
      <c r="AB58" s="44"/>
      <c r="AC58" s="41"/>
      <c r="AD58" s="41"/>
      <c r="AE58" s="41"/>
      <c r="AF58" s="41"/>
      <c r="AG58" s="41"/>
      <c r="AH58" s="41"/>
    </row>
    <row r="59" spans="2:34" ht="19.899999999999999" customHeight="1">
      <c r="B59" s="10"/>
      <c r="C59" s="15"/>
      <c r="D59" s="11"/>
      <c r="E59" s="12"/>
      <c r="G59" s="30" t="str">
        <f>IF(Fevereiro!G59="", "", Fevereiro!G59)</f>
        <v/>
      </c>
      <c r="H59" s="33" t="str">
        <f>IF(Fevereiro!H59="", "", Fevereiro!H59)</f>
        <v/>
      </c>
      <c r="AB59" s="44"/>
      <c r="AC59" s="41"/>
      <c r="AD59" s="41"/>
      <c r="AE59" s="41"/>
      <c r="AF59" s="41"/>
      <c r="AG59" s="41"/>
      <c r="AH59" s="41"/>
    </row>
    <row r="60" spans="2:34" ht="19.899999999999999" customHeight="1">
      <c r="B60" s="10"/>
      <c r="C60" s="15"/>
      <c r="D60" s="11"/>
      <c r="E60" s="12"/>
      <c r="G60" s="30" t="str">
        <f>IF(Fevereiro!G60="", "", Fevereiro!G60)</f>
        <v/>
      </c>
      <c r="H60" s="33" t="str">
        <f>IF(Fevereiro!H60="", "", Fevereiro!H60)</f>
        <v/>
      </c>
      <c r="AB60" s="44"/>
      <c r="AC60" s="41"/>
      <c r="AD60" s="41"/>
      <c r="AE60" s="41"/>
      <c r="AF60" s="41"/>
      <c r="AG60" s="41"/>
      <c r="AH60" s="41"/>
    </row>
    <row r="61" spans="2:34" ht="19.899999999999999" customHeight="1">
      <c r="B61" s="10"/>
      <c r="C61" s="15"/>
      <c r="D61" s="11"/>
      <c r="E61" s="12"/>
      <c r="G61" s="30" t="str">
        <f>IF(Fevereiro!G61="", "", Fevereiro!G61)</f>
        <v/>
      </c>
      <c r="H61" s="33" t="str">
        <f>IF(Fevereiro!H61="", "", Fevereiro!H61)</f>
        <v/>
      </c>
      <c r="AB61" s="44"/>
      <c r="AC61" s="41"/>
      <c r="AD61" s="41"/>
      <c r="AE61" s="41"/>
      <c r="AF61" s="41"/>
      <c r="AG61" s="41"/>
      <c r="AH61" s="41"/>
    </row>
    <row r="62" spans="2:34" ht="19.899999999999999" customHeight="1">
      <c r="B62" s="10"/>
      <c r="C62" s="15"/>
      <c r="D62" s="11"/>
      <c r="E62" s="12"/>
      <c r="G62" s="30" t="str">
        <f>IF(Fevereiro!G62="", "", Fevereiro!G62)</f>
        <v/>
      </c>
      <c r="H62" s="33" t="str">
        <f>IF(Fevereiro!H62="", "", Fevereiro!H62)</f>
        <v/>
      </c>
      <c r="AB62" s="44"/>
      <c r="AC62" s="41"/>
      <c r="AD62" s="41"/>
      <c r="AE62" s="41"/>
      <c r="AF62" s="41"/>
      <c r="AG62" s="41"/>
      <c r="AH62" s="41"/>
    </row>
    <row r="63" spans="2:34" ht="19.899999999999999" customHeight="1">
      <c r="B63" s="24"/>
      <c r="C63" s="26"/>
      <c r="D63" s="13"/>
      <c r="E63" s="13"/>
      <c r="G63" s="30" t="str">
        <f>IF(Fevereiro!G63="", "", Fevereiro!G63)</f>
        <v/>
      </c>
      <c r="H63" s="33" t="str">
        <f>IF(Fevereiro!H63="", "", Fevereiro!H63)</f>
        <v/>
      </c>
      <c r="AB63" s="44"/>
      <c r="AC63" s="41"/>
      <c r="AD63" s="41"/>
      <c r="AE63" s="41"/>
      <c r="AF63" s="41"/>
      <c r="AG63" s="41"/>
      <c r="AH63" s="41"/>
    </row>
    <row r="64" spans="2:34" ht="19.899999999999999" customHeight="1">
      <c r="B64" s="24"/>
      <c r="C64" s="26"/>
      <c r="D64" s="11"/>
      <c r="E64" s="12"/>
      <c r="G64" s="30" t="str">
        <f>IF(Fevereiro!G64="", "", Fevereiro!G64)</f>
        <v/>
      </c>
      <c r="H64" s="33" t="str">
        <f>IF(Fevereiro!H64="", "", Fevereiro!H64)</f>
        <v/>
      </c>
      <c r="AB64" s="44"/>
      <c r="AC64" s="41"/>
      <c r="AD64" s="41"/>
      <c r="AE64" s="41"/>
      <c r="AF64" s="41"/>
      <c r="AG64" s="41"/>
      <c r="AH64" s="41"/>
    </row>
    <row r="65" spans="2:34" ht="19.899999999999999" customHeight="1">
      <c r="B65" s="24"/>
      <c r="C65" s="26"/>
      <c r="D65" s="11"/>
      <c r="E65" s="12"/>
      <c r="G65" s="30" t="str">
        <f>IF(Fevereiro!G65="", "", Fevereiro!G65)</f>
        <v/>
      </c>
      <c r="H65" s="33" t="str">
        <f>IF(Fevereiro!H65="", "", Fevereiro!H65)</f>
        <v/>
      </c>
      <c r="AB65" s="44"/>
      <c r="AC65" s="41"/>
      <c r="AD65" s="41"/>
      <c r="AE65" s="41"/>
      <c r="AF65" s="41"/>
      <c r="AG65" s="41"/>
      <c r="AH65" s="41"/>
    </row>
    <row r="66" spans="2:34" ht="19.899999999999999" customHeight="1">
      <c r="B66" s="24"/>
      <c r="C66" s="26"/>
      <c r="D66" s="13"/>
      <c r="E66" s="13"/>
      <c r="G66" s="30" t="str">
        <f>IF(Fevereiro!G66="", "", Fevereiro!G66)</f>
        <v/>
      </c>
      <c r="H66" s="33" t="str">
        <f>IF(Fevereiro!H66="", "", Fevereiro!H66)</f>
        <v/>
      </c>
      <c r="AB66" s="44"/>
      <c r="AC66" s="41"/>
      <c r="AD66" s="41"/>
      <c r="AE66" s="41"/>
      <c r="AF66" s="41"/>
      <c r="AG66" s="41"/>
      <c r="AH66" s="41"/>
    </row>
    <row r="67" spans="2:34" ht="19.899999999999999" customHeight="1">
      <c r="B67" s="24"/>
      <c r="C67" s="26"/>
      <c r="D67" s="11"/>
      <c r="E67" s="12"/>
      <c r="G67" s="30" t="str">
        <f>IF(Fevereiro!G67="", "", Fevereiro!G67)</f>
        <v/>
      </c>
      <c r="H67" s="33" t="str">
        <f>IF(Fevereiro!H67="", "", Fevereiro!H67)</f>
        <v/>
      </c>
      <c r="AB67" s="44"/>
      <c r="AC67" s="41"/>
      <c r="AD67" s="41"/>
      <c r="AE67" s="41"/>
      <c r="AF67" s="41"/>
      <c r="AG67" s="41"/>
      <c r="AH67" s="41"/>
    </row>
    <row r="68" spans="2:34" ht="19.899999999999999" customHeight="1">
      <c r="B68" s="24"/>
      <c r="C68" s="26"/>
      <c r="D68" s="11"/>
      <c r="E68" s="12"/>
      <c r="G68" s="30" t="str">
        <f>IF(Fevereiro!G68="", "", Fevereiro!G68)</f>
        <v/>
      </c>
      <c r="H68" s="33" t="str">
        <f>IF(Fevereiro!H68="", "", Fevereiro!H68)</f>
        <v/>
      </c>
      <c r="AB68" s="44"/>
      <c r="AC68" s="41"/>
      <c r="AD68" s="41"/>
      <c r="AE68" s="41"/>
      <c r="AF68" s="41"/>
      <c r="AG68" s="41"/>
      <c r="AH68" s="41"/>
    </row>
    <row r="69" spans="2:34" ht="19.899999999999999" customHeight="1">
      <c r="B69" s="10"/>
      <c r="C69" s="15"/>
      <c r="D69" s="11"/>
      <c r="E69" s="12"/>
      <c r="G69" s="30" t="str">
        <f>IF(Fevereiro!G69="", "", Fevereiro!G69)</f>
        <v/>
      </c>
      <c r="H69" s="33" t="str">
        <f>IF(Fevereiro!H69="", "", Fevereiro!H69)</f>
        <v/>
      </c>
      <c r="AB69" s="44"/>
      <c r="AC69" s="41"/>
      <c r="AD69" s="41"/>
      <c r="AE69" s="41"/>
      <c r="AF69" s="41"/>
      <c r="AG69" s="41"/>
      <c r="AH69" s="41"/>
    </row>
    <row r="70" spans="2:34" ht="19.899999999999999" customHeight="1">
      <c r="B70" s="10"/>
      <c r="C70" s="15"/>
      <c r="D70" s="11"/>
      <c r="E70" s="12"/>
      <c r="G70" s="30" t="str">
        <f>IF(Fevereiro!G70="", "", Fevereiro!G70)</f>
        <v/>
      </c>
      <c r="H70" s="33" t="str">
        <f>IF(Fevereiro!H70="", "", Fevereiro!H70)</f>
        <v/>
      </c>
      <c r="AB70" s="44"/>
      <c r="AC70" s="41"/>
      <c r="AD70" s="41"/>
      <c r="AE70" s="41"/>
      <c r="AF70" s="41"/>
      <c r="AG70" s="41"/>
      <c r="AH70" s="41"/>
    </row>
    <row r="71" spans="2:34" ht="19.899999999999999" customHeight="1">
      <c r="B71" s="25"/>
      <c r="C71" s="27"/>
      <c r="D71" s="13"/>
      <c r="E71" s="13"/>
      <c r="G71" s="30" t="str">
        <f>IF(Fevereiro!G71="", "", Fevereiro!G71)</f>
        <v/>
      </c>
      <c r="H71" s="33" t="str">
        <f>IF(Fevereiro!H71="", "", Fevereiro!H71)</f>
        <v/>
      </c>
      <c r="AB71" s="44"/>
      <c r="AC71" s="41"/>
      <c r="AD71" s="41"/>
      <c r="AE71" s="41"/>
      <c r="AF71" s="41"/>
      <c r="AG71" s="41"/>
      <c r="AH71" s="41"/>
    </row>
    <row r="72" spans="2:34" ht="19.899999999999999" customHeight="1">
      <c r="B72" s="25"/>
      <c r="C72" s="27"/>
      <c r="D72" s="13"/>
      <c r="E72" s="13"/>
      <c r="G72" s="30" t="str">
        <f>IF(Fevereiro!G72="", "", Fevereiro!G72)</f>
        <v/>
      </c>
      <c r="H72" s="33" t="str">
        <f>IF(Fevereiro!H72="", "", Fevereiro!H72)</f>
        <v/>
      </c>
      <c r="AB72" s="44"/>
      <c r="AC72" s="41"/>
      <c r="AD72" s="41"/>
      <c r="AE72" s="41"/>
      <c r="AF72" s="41"/>
      <c r="AG72" s="41"/>
      <c r="AH72" s="41"/>
    </row>
    <row r="73" spans="2:34" ht="19.899999999999999" customHeight="1">
      <c r="B73" s="25"/>
      <c r="C73" s="27"/>
      <c r="D73" s="13"/>
      <c r="E73" s="13"/>
      <c r="G73" s="30" t="str">
        <f>IF(Fevereiro!G73="", "", Fevereiro!G73)</f>
        <v/>
      </c>
      <c r="H73" s="33" t="str">
        <f>IF(Fevereiro!H73="", "", Fevereiro!H73)</f>
        <v/>
      </c>
      <c r="AB73" s="44"/>
      <c r="AC73" s="41"/>
      <c r="AD73" s="41"/>
      <c r="AE73" s="41"/>
      <c r="AF73" s="41"/>
      <c r="AG73" s="41"/>
      <c r="AH73" s="41"/>
    </row>
    <row r="74" spans="2:34" ht="19.899999999999999" customHeight="1">
      <c r="B74" s="25"/>
      <c r="C74" s="27"/>
      <c r="D74" s="13"/>
      <c r="E74" s="13"/>
      <c r="G74" s="30" t="str">
        <f>IF(Fevereiro!G74="", "", Fevereiro!G74)</f>
        <v/>
      </c>
      <c r="H74" s="33" t="str">
        <f>IF(Fevereiro!H74="", "", Fevereiro!H74)</f>
        <v/>
      </c>
      <c r="AB74" s="44"/>
      <c r="AC74" s="41"/>
      <c r="AD74" s="41"/>
      <c r="AE74" s="41"/>
      <c r="AF74" s="41"/>
      <c r="AG74" s="41"/>
      <c r="AH74" s="41"/>
    </row>
    <row r="75" spans="2:34" ht="19.899999999999999" customHeight="1">
      <c r="B75" s="25"/>
      <c r="C75" s="27"/>
      <c r="D75" s="13"/>
      <c r="E75" s="13"/>
      <c r="G75" s="30" t="str">
        <f>IF(Fevereiro!G75="", "", Fevereiro!G75)</f>
        <v/>
      </c>
      <c r="H75" s="33" t="str">
        <f>IF(Fevereiro!H75="", "", Fevereiro!H75)</f>
        <v/>
      </c>
      <c r="AB75" s="44"/>
      <c r="AC75" s="41"/>
      <c r="AD75" s="41"/>
      <c r="AE75" s="41"/>
      <c r="AF75" s="41"/>
      <c r="AG75" s="41"/>
      <c r="AH75" s="41"/>
    </row>
    <row r="76" spans="2:34" ht="19.899999999999999" customHeight="1">
      <c r="B76" s="25"/>
      <c r="C76" s="27"/>
      <c r="D76" s="13"/>
      <c r="E76" s="13"/>
      <c r="G76" s="30" t="str">
        <f>IF(Fevereiro!G76="", "", Fevereiro!G76)</f>
        <v/>
      </c>
      <c r="H76" s="33" t="str">
        <f>IF(Fevereiro!H76="", "", Fevereiro!H76)</f>
        <v/>
      </c>
      <c r="AB76" s="44"/>
      <c r="AC76" s="41"/>
      <c r="AD76" s="41"/>
      <c r="AE76" s="41"/>
      <c r="AF76" s="41"/>
      <c r="AG76" s="41"/>
      <c r="AH76" s="41"/>
    </row>
    <row r="77" spans="2:34" ht="19.899999999999999" customHeight="1">
      <c r="B77" s="13"/>
      <c r="C77" s="13"/>
      <c r="D77" s="13"/>
      <c r="E77" s="13"/>
    </row>
    <row r="78" spans="2:34" ht="19.899999999999999" customHeight="1">
      <c r="B78" s="13"/>
      <c r="C78" s="13"/>
      <c r="D78" s="13"/>
      <c r="E78" s="13"/>
    </row>
    <row r="79" spans="2:34" ht="19.899999999999999" customHeight="1">
      <c r="B79" s="13"/>
      <c r="C79" s="13"/>
      <c r="D79" s="13"/>
      <c r="E79" s="13"/>
    </row>
    <row r="80" spans="2:34" ht="19.899999999999999" customHeight="1">
      <c r="B80" s="13"/>
      <c r="C80" s="13"/>
      <c r="D80" s="13"/>
      <c r="E80" s="13"/>
    </row>
    <row r="81" spans="2:5" ht="19.899999999999999" customHeight="1">
      <c r="B81" s="13"/>
      <c r="C81" s="13"/>
      <c r="D81" s="13"/>
      <c r="E81" s="13"/>
    </row>
    <row r="82" spans="2:5" ht="19.899999999999999" customHeight="1">
      <c r="B82" s="13"/>
      <c r="C82" s="13"/>
      <c r="D82" s="13"/>
      <c r="E82" s="13"/>
    </row>
    <row r="83" spans="2:5" ht="19.899999999999999" customHeight="1">
      <c r="B83" s="13"/>
      <c r="C83" s="13"/>
      <c r="D83" s="13"/>
      <c r="E83" s="13"/>
    </row>
    <row r="84" spans="2:5" ht="19.899999999999999" customHeight="1">
      <c r="B84" s="13"/>
      <c r="C84" s="13"/>
      <c r="D84" s="13"/>
      <c r="E84" s="13"/>
    </row>
    <row r="85" spans="2:5" ht="19.899999999999999" customHeight="1">
      <c r="B85" s="13"/>
      <c r="C85" s="13"/>
      <c r="D85" s="13"/>
      <c r="E85" s="13"/>
    </row>
    <row r="86" spans="2:5" ht="19.899999999999999" customHeight="1">
      <c r="B86" s="13"/>
      <c r="C86" s="13"/>
      <c r="D86" s="13"/>
      <c r="E86" s="13"/>
    </row>
    <row r="87" spans="2:5" ht="19.899999999999999" customHeight="1">
      <c r="B87" s="13"/>
      <c r="C87" s="13"/>
      <c r="D87" s="13"/>
      <c r="E87" s="13"/>
    </row>
    <row r="88" spans="2:5" ht="19.899999999999999" customHeight="1">
      <c r="B88" s="13"/>
      <c r="C88" s="13"/>
      <c r="D88" s="13"/>
      <c r="E88" s="13"/>
    </row>
    <row r="89" spans="2:5" ht="19.899999999999999" customHeight="1">
      <c r="B89" s="13"/>
      <c r="C89" s="13"/>
      <c r="D89" s="13"/>
      <c r="E89" s="13"/>
    </row>
    <row r="90" spans="2:5" ht="19.899999999999999" customHeight="1">
      <c r="B90" s="13"/>
      <c r="C90" s="13"/>
      <c r="D90" s="13"/>
      <c r="E90" s="13"/>
    </row>
    <row r="91" spans="2:5" ht="19.899999999999999" customHeight="1">
      <c r="B91" s="13"/>
      <c r="C91" s="13"/>
      <c r="D91" s="13"/>
      <c r="E91" s="13"/>
    </row>
    <row r="92" spans="2:5" ht="19.899999999999999" customHeight="1">
      <c r="B92" s="13"/>
      <c r="C92" s="13"/>
      <c r="D92" s="13"/>
      <c r="E92" s="13"/>
    </row>
    <row r="93" spans="2:5" ht="19.899999999999999" customHeight="1">
      <c r="B93" s="13"/>
      <c r="C93" s="13"/>
      <c r="D93" s="13"/>
      <c r="E93" s="13"/>
    </row>
    <row r="94" spans="2:5" ht="19.899999999999999" customHeight="1">
      <c r="B94" s="13"/>
      <c r="C94" s="13"/>
      <c r="D94" s="13"/>
      <c r="E94" s="13"/>
    </row>
    <row r="95" spans="2:5" ht="19.899999999999999" customHeight="1">
      <c r="B95" s="13"/>
      <c r="C95" s="13"/>
      <c r="D95" s="13"/>
      <c r="E95" s="13"/>
    </row>
    <row r="96" spans="2:5" ht="19.899999999999999" customHeight="1">
      <c r="B96" s="13"/>
      <c r="C96" s="13"/>
      <c r="D96" s="13"/>
      <c r="E96" s="13"/>
    </row>
    <row r="97" spans="2:5" ht="19.899999999999999" customHeight="1">
      <c r="B97" s="13"/>
      <c r="C97" s="13"/>
      <c r="D97" s="13"/>
      <c r="E97" s="13"/>
    </row>
    <row r="98" spans="2:5" ht="19.899999999999999" customHeight="1">
      <c r="B98" s="13"/>
      <c r="C98" s="13"/>
      <c r="D98" s="13"/>
      <c r="E98" s="13"/>
    </row>
    <row r="99" spans="2:5" ht="19.899999999999999" customHeight="1">
      <c r="B99" s="13"/>
      <c r="C99" s="13"/>
      <c r="D99" s="13"/>
      <c r="E99" s="13"/>
    </row>
    <row r="100" spans="2:5" ht="19.899999999999999" customHeight="1">
      <c r="B100" s="13"/>
      <c r="C100" s="13"/>
      <c r="D100" s="13"/>
      <c r="E100" s="13"/>
    </row>
    <row r="101" spans="2:5" ht="19.899999999999999" customHeight="1">
      <c r="B101" s="13"/>
      <c r="C101" s="13"/>
      <c r="D101" s="13"/>
      <c r="E101" s="13"/>
    </row>
    <row r="102" spans="2:5" ht="19.899999999999999" customHeight="1">
      <c r="B102" s="13"/>
      <c r="C102" s="13"/>
      <c r="D102" s="13"/>
      <c r="E102" s="13"/>
    </row>
    <row r="103" spans="2:5" ht="19.899999999999999" customHeight="1">
      <c r="B103" s="13"/>
      <c r="C103" s="13"/>
      <c r="D103" s="13"/>
      <c r="E103" s="13"/>
    </row>
    <row r="104" spans="2:5" ht="19.899999999999999" customHeight="1">
      <c r="B104" s="13"/>
      <c r="C104" s="13"/>
      <c r="D104" s="13"/>
      <c r="E104" s="13"/>
    </row>
    <row r="105" spans="2:5" ht="19.899999999999999" customHeight="1">
      <c r="B105" s="13"/>
      <c r="C105" s="13"/>
      <c r="D105" s="13"/>
      <c r="E105" s="13"/>
    </row>
    <row r="106" spans="2:5" ht="19.899999999999999" customHeight="1">
      <c r="B106" s="13"/>
      <c r="C106" s="13"/>
      <c r="D106" s="13"/>
      <c r="E106" s="13"/>
    </row>
    <row r="107" spans="2:5" ht="19.899999999999999" customHeight="1">
      <c r="B107" s="13"/>
      <c r="C107" s="13"/>
      <c r="D107" s="13"/>
      <c r="E107" s="13"/>
    </row>
    <row r="108" spans="2:5" ht="19.899999999999999" customHeight="1">
      <c r="B108" s="13"/>
      <c r="C108" s="13"/>
      <c r="D108" s="13"/>
      <c r="E108" s="13"/>
    </row>
    <row r="109" spans="2:5" ht="19.899999999999999" customHeight="1">
      <c r="B109" s="13"/>
      <c r="C109" s="13"/>
      <c r="D109" s="13"/>
      <c r="E109" s="13"/>
    </row>
    <row r="110" spans="2:5" ht="19.899999999999999" customHeight="1">
      <c r="B110" s="13"/>
      <c r="C110" s="13"/>
      <c r="D110" s="13"/>
      <c r="E110" s="13"/>
    </row>
    <row r="111" spans="2:5" ht="19.899999999999999" customHeight="1">
      <c r="B111" s="13"/>
      <c r="C111" s="13"/>
      <c r="D111" s="13"/>
      <c r="E111" s="13"/>
    </row>
    <row r="112" spans="2:5" ht="19.899999999999999" customHeight="1">
      <c r="B112" s="13"/>
      <c r="C112" s="13"/>
      <c r="D112" s="13"/>
      <c r="E112" s="13"/>
    </row>
    <row r="113" spans="2:5" ht="19.899999999999999" customHeight="1">
      <c r="B113" s="13"/>
      <c r="C113" s="13"/>
      <c r="D113" s="13"/>
      <c r="E113" s="13"/>
    </row>
    <row r="114" spans="2:5" ht="19.899999999999999" customHeight="1">
      <c r="B114" s="13"/>
      <c r="C114" s="13"/>
      <c r="D114" s="13"/>
      <c r="E114" s="13"/>
    </row>
    <row r="115" spans="2:5" ht="19.899999999999999" customHeight="1">
      <c r="B115" s="13"/>
      <c r="C115" s="13"/>
      <c r="D115" s="13"/>
      <c r="E115" s="13"/>
    </row>
    <row r="116" spans="2:5" ht="19.899999999999999" customHeight="1">
      <c r="B116" s="13"/>
      <c r="C116" s="13"/>
      <c r="D116" s="13"/>
      <c r="E116" s="13"/>
    </row>
    <row r="117" spans="2:5" ht="19.899999999999999" customHeight="1">
      <c r="B117" s="13"/>
      <c r="C117" s="13"/>
      <c r="D117" s="13"/>
      <c r="E117" s="13"/>
    </row>
    <row r="118" spans="2:5" ht="19.899999999999999" customHeight="1">
      <c r="B118" s="13"/>
      <c r="C118" s="13"/>
      <c r="D118" s="13"/>
      <c r="E118" s="13"/>
    </row>
    <row r="119" spans="2:5" ht="19.899999999999999" customHeight="1">
      <c r="B119" s="13"/>
      <c r="C119" s="13"/>
      <c r="D119" s="13"/>
      <c r="E119" s="13"/>
    </row>
    <row r="120" spans="2:5" ht="19.899999999999999" customHeight="1">
      <c r="B120" s="13"/>
      <c r="C120" s="13"/>
      <c r="D120" s="13"/>
      <c r="E120" s="13"/>
    </row>
    <row r="121" spans="2:5" ht="19.899999999999999" customHeight="1">
      <c r="B121" s="13"/>
      <c r="C121" s="13"/>
      <c r="D121" s="13"/>
      <c r="E121" s="13"/>
    </row>
    <row r="122" spans="2:5" ht="19.899999999999999" customHeight="1">
      <c r="B122" s="13"/>
      <c r="C122" s="13"/>
      <c r="D122" s="13"/>
      <c r="E122" s="13"/>
    </row>
    <row r="123" spans="2:5" ht="19.899999999999999" customHeight="1">
      <c r="B123" s="13"/>
      <c r="C123" s="13"/>
      <c r="D123" s="13"/>
      <c r="E123" s="13"/>
    </row>
    <row r="124" spans="2:5" ht="19.899999999999999" customHeight="1">
      <c r="B124" s="13"/>
      <c r="C124" s="13"/>
      <c r="D124" s="13"/>
      <c r="E124" s="13"/>
    </row>
    <row r="125" spans="2:5" ht="19.899999999999999" customHeight="1">
      <c r="B125" s="13"/>
      <c r="C125" s="13"/>
      <c r="D125" s="13"/>
      <c r="E125" s="13"/>
    </row>
    <row r="126" spans="2:5" ht="19.899999999999999" customHeight="1">
      <c r="B126" s="13"/>
      <c r="C126" s="13"/>
      <c r="D126" s="13"/>
      <c r="E126" s="13"/>
    </row>
    <row r="127" spans="2:5" ht="19.899999999999999" customHeight="1">
      <c r="B127" s="13"/>
      <c r="C127" s="13"/>
      <c r="D127" s="13"/>
      <c r="E127" s="13"/>
    </row>
    <row r="128" spans="2:5" ht="19.899999999999999" customHeight="1">
      <c r="B128" s="13"/>
      <c r="C128" s="13"/>
      <c r="D128" s="13"/>
      <c r="E128" s="13"/>
    </row>
    <row r="129" spans="2:5" ht="19.899999999999999" customHeight="1">
      <c r="B129" s="13"/>
      <c r="C129" s="13"/>
      <c r="D129" s="13"/>
      <c r="E129" s="13"/>
    </row>
    <row r="130" spans="2:5" ht="19.899999999999999" customHeight="1">
      <c r="B130" s="13"/>
      <c r="C130" s="13"/>
      <c r="D130" s="13"/>
      <c r="E130" s="13"/>
    </row>
    <row r="131" spans="2:5" ht="19.899999999999999" customHeight="1">
      <c r="B131" s="13"/>
      <c r="C131" s="13"/>
      <c r="D131" s="13"/>
      <c r="E131" s="13"/>
    </row>
    <row r="132" spans="2:5" ht="19.899999999999999" customHeight="1">
      <c r="B132" s="13"/>
      <c r="C132" s="13"/>
      <c r="D132" s="13"/>
      <c r="E132" s="13"/>
    </row>
    <row r="133" spans="2:5" ht="19.899999999999999" customHeight="1">
      <c r="B133" s="13"/>
      <c r="C133" s="13"/>
      <c r="D133" s="13"/>
      <c r="E133" s="13"/>
    </row>
    <row r="134" spans="2:5" ht="19.899999999999999" customHeight="1">
      <c r="B134" s="13"/>
      <c r="C134" s="13"/>
      <c r="D134" s="13"/>
      <c r="E134" s="13"/>
    </row>
    <row r="135" spans="2:5" ht="19.899999999999999" customHeight="1">
      <c r="B135" s="13"/>
      <c r="C135" s="13"/>
      <c r="D135" s="13"/>
      <c r="E135" s="13"/>
    </row>
    <row r="136" spans="2:5" ht="19.899999999999999" customHeight="1">
      <c r="B136" s="13"/>
      <c r="C136" s="13"/>
      <c r="D136" s="13"/>
      <c r="E136" s="13"/>
    </row>
    <row r="137" spans="2:5" ht="19.899999999999999" customHeight="1">
      <c r="B137" s="13"/>
      <c r="C137" s="13"/>
      <c r="D137" s="13"/>
      <c r="E137" s="13"/>
    </row>
    <row r="138" spans="2:5" ht="19.899999999999999" customHeight="1">
      <c r="B138" s="13"/>
      <c r="C138" s="13"/>
      <c r="D138" s="13"/>
      <c r="E138" s="13"/>
    </row>
    <row r="139" spans="2:5" ht="19.899999999999999" customHeight="1">
      <c r="B139" s="13"/>
      <c r="C139" s="13"/>
      <c r="D139" s="13"/>
      <c r="E139" s="13"/>
    </row>
    <row r="140" spans="2:5" ht="19.899999999999999" customHeight="1">
      <c r="B140" s="13"/>
      <c r="C140" s="13"/>
      <c r="D140" s="13"/>
      <c r="E140" s="13"/>
    </row>
    <row r="141" spans="2:5" ht="19.899999999999999" customHeight="1">
      <c r="B141" s="13"/>
      <c r="C141" s="13"/>
      <c r="D141" s="13"/>
      <c r="E141" s="13"/>
    </row>
    <row r="142" spans="2:5" ht="19.899999999999999" customHeight="1">
      <c r="B142" s="13"/>
      <c r="C142" s="13"/>
      <c r="D142" s="13"/>
      <c r="E142" s="13"/>
    </row>
    <row r="143" spans="2:5" ht="19.899999999999999" customHeight="1">
      <c r="B143" s="13"/>
      <c r="C143" s="13"/>
      <c r="D143" s="13"/>
      <c r="E143" s="13"/>
    </row>
    <row r="144" spans="2:5" ht="19.899999999999999" customHeight="1">
      <c r="B144" s="13"/>
      <c r="C144" s="13"/>
      <c r="D144" s="13"/>
      <c r="E144" s="13"/>
    </row>
    <row r="145" spans="2:5" ht="19.899999999999999" customHeight="1">
      <c r="B145" s="13"/>
      <c r="C145" s="13"/>
      <c r="D145" s="13"/>
      <c r="E145" s="13"/>
    </row>
    <row r="146" spans="2:5" ht="19.899999999999999" customHeight="1">
      <c r="B146" s="13"/>
      <c r="C146" s="13"/>
      <c r="D146" s="13"/>
      <c r="E146" s="13"/>
    </row>
    <row r="147" spans="2:5" ht="19.899999999999999" customHeight="1">
      <c r="B147" s="13"/>
      <c r="C147" s="13"/>
      <c r="D147" s="13"/>
      <c r="E147" s="13"/>
    </row>
    <row r="148" spans="2:5" ht="19.899999999999999" customHeight="1">
      <c r="B148" s="13"/>
      <c r="C148" s="13"/>
      <c r="D148" s="13"/>
      <c r="E148" s="13"/>
    </row>
    <row r="149" spans="2:5" ht="19.899999999999999" customHeight="1">
      <c r="B149" s="13"/>
      <c r="C149" s="13"/>
      <c r="D149" s="13"/>
      <c r="E149" s="13"/>
    </row>
    <row r="150" spans="2:5" ht="19.899999999999999" customHeight="1">
      <c r="B150" s="13"/>
      <c r="C150" s="13"/>
      <c r="D150" s="13"/>
      <c r="E150" s="13"/>
    </row>
    <row r="151" spans="2:5" ht="19.899999999999999" customHeight="1">
      <c r="B151" s="13"/>
      <c r="C151" s="13"/>
      <c r="D151" s="13"/>
      <c r="E151" s="13"/>
    </row>
    <row r="152" spans="2:5" ht="19.899999999999999" customHeight="1">
      <c r="B152" s="13"/>
      <c r="C152" s="13"/>
      <c r="D152" s="13"/>
      <c r="E152" s="13"/>
    </row>
    <row r="153" spans="2:5" ht="19.899999999999999" customHeight="1">
      <c r="B153" s="13"/>
      <c r="C153" s="13"/>
      <c r="D153" s="13"/>
      <c r="E153" s="13"/>
    </row>
    <row r="154" spans="2:5" ht="19.899999999999999" customHeight="1">
      <c r="B154" s="13"/>
      <c r="C154" s="13"/>
      <c r="D154" s="13"/>
      <c r="E154" s="13"/>
    </row>
    <row r="155" spans="2:5" ht="19.899999999999999" customHeight="1">
      <c r="B155" s="13"/>
      <c r="C155" s="13"/>
      <c r="D155" s="13"/>
      <c r="E155" s="13"/>
    </row>
    <row r="156" spans="2:5" ht="19.899999999999999" customHeight="1">
      <c r="B156" s="13"/>
      <c r="C156" s="13"/>
      <c r="D156" s="13"/>
      <c r="E156" s="13"/>
    </row>
    <row r="157" spans="2:5" ht="19.899999999999999" customHeight="1">
      <c r="B157" s="13"/>
      <c r="C157" s="13"/>
      <c r="D157" s="13"/>
      <c r="E157" s="13"/>
    </row>
    <row r="158" spans="2:5" ht="19.899999999999999" customHeight="1">
      <c r="B158" s="13"/>
      <c r="C158" s="13"/>
      <c r="D158" s="13"/>
      <c r="E158" s="13"/>
    </row>
    <row r="159" spans="2:5" ht="19.899999999999999" customHeight="1">
      <c r="B159" s="13"/>
      <c r="C159" s="13"/>
      <c r="D159" s="13"/>
      <c r="E159" s="13"/>
    </row>
    <row r="160" spans="2:5" ht="19.899999999999999" customHeight="1">
      <c r="B160" s="13"/>
      <c r="C160" s="13"/>
      <c r="D160" s="13"/>
      <c r="E160" s="13"/>
    </row>
    <row r="161" spans="2:5" ht="19.899999999999999" customHeight="1">
      <c r="B161" s="13"/>
      <c r="C161" s="13"/>
      <c r="D161" s="13"/>
      <c r="E161" s="13"/>
    </row>
    <row r="162" spans="2:5" ht="19.899999999999999" customHeight="1">
      <c r="B162" s="13"/>
      <c r="C162" s="13"/>
      <c r="D162" s="13"/>
      <c r="E162" s="13"/>
    </row>
    <row r="163" spans="2:5" ht="19.899999999999999" customHeight="1">
      <c r="B163" s="13"/>
      <c r="C163" s="13"/>
      <c r="D163" s="13"/>
      <c r="E163" s="13"/>
    </row>
    <row r="164" spans="2:5" ht="19.899999999999999" customHeight="1">
      <c r="B164" s="13"/>
      <c r="C164" s="13"/>
      <c r="D164" s="13"/>
      <c r="E164" s="13"/>
    </row>
    <row r="165" spans="2:5" ht="19.899999999999999" customHeight="1">
      <c r="B165" s="13"/>
      <c r="C165" s="13"/>
      <c r="D165" s="13"/>
      <c r="E165" s="13"/>
    </row>
    <row r="166" spans="2:5" ht="19.899999999999999" customHeight="1">
      <c r="B166" s="13"/>
      <c r="C166" s="13"/>
      <c r="D166" s="13"/>
      <c r="E166" s="13"/>
    </row>
    <row r="167" spans="2:5" ht="19.899999999999999" customHeight="1">
      <c r="B167" s="13"/>
      <c r="C167" s="13"/>
      <c r="D167" s="13"/>
      <c r="E167" s="13"/>
    </row>
    <row r="168" spans="2:5" ht="19.899999999999999" customHeight="1">
      <c r="B168" s="13"/>
      <c r="C168" s="13"/>
      <c r="D168" s="13"/>
      <c r="E168" s="13"/>
    </row>
    <row r="169" spans="2:5" ht="19.899999999999999" customHeight="1">
      <c r="B169" s="13"/>
      <c r="C169" s="13"/>
      <c r="D169" s="13"/>
      <c r="E169" s="13"/>
    </row>
    <row r="170" spans="2:5" ht="19.899999999999999" customHeight="1">
      <c r="B170" s="13"/>
      <c r="C170" s="13"/>
      <c r="D170" s="13"/>
      <c r="E170" s="13"/>
    </row>
    <row r="171" spans="2:5" ht="19.899999999999999" customHeight="1">
      <c r="B171" s="13"/>
      <c r="C171" s="13"/>
      <c r="D171" s="13"/>
      <c r="E171" s="13"/>
    </row>
    <row r="172" spans="2:5" ht="19.899999999999999" customHeight="1">
      <c r="B172" s="13"/>
      <c r="C172" s="13"/>
      <c r="D172" s="13"/>
      <c r="E172" s="13"/>
    </row>
    <row r="173" spans="2:5" ht="19.899999999999999" customHeight="1">
      <c r="B173" s="13"/>
      <c r="C173" s="13"/>
      <c r="D173" s="13"/>
      <c r="E173" s="13"/>
    </row>
    <row r="174" spans="2:5" ht="19.899999999999999" customHeight="1">
      <c r="B174" s="13"/>
      <c r="C174" s="13"/>
      <c r="D174" s="13"/>
      <c r="E174" s="13"/>
    </row>
    <row r="175" spans="2:5" ht="19.899999999999999" customHeight="1">
      <c r="B175" s="13"/>
      <c r="C175" s="13"/>
      <c r="D175" s="13"/>
      <c r="E175" s="13"/>
    </row>
    <row r="176" spans="2:5" ht="19.899999999999999" customHeight="1">
      <c r="B176" s="13"/>
      <c r="C176" s="13"/>
      <c r="D176" s="13"/>
      <c r="E176" s="13"/>
    </row>
    <row r="177" spans="2:5" ht="19.899999999999999" customHeight="1">
      <c r="B177" s="13"/>
      <c r="C177" s="13"/>
      <c r="D177" s="13"/>
      <c r="E177" s="13"/>
    </row>
    <row r="178" spans="2:5" ht="19.899999999999999" customHeight="1">
      <c r="B178" s="13"/>
      <c r="C178" s="13"/>
      <c r="D178" s="13"/>
      <c r="E178" s="13"/>
    </row>
    <row r="179" spans="2:5" ht="19.899999999999999" customHeight="1">
      <c r="B179" s="13"/>
      <c r="C179" s="13"/>
      <c r="D179" s="13"/>
      <c r="E179" s="13"/>
    </row>
    <row r="180" spans="2:5" ht="19.899999999999999" customHeight="1">
      <c r="B180" s="13"/>
      <c r="C180" s="13"/>
      <c r="D180" s="13"/>
      <c r="E180" s="13"/>
    </row>
    <row r="181" spans="2:5" ht="19.899999999999999" customHeight="1">
      <c r="B181" s="13"/>
      <c r="C181" s="13"/>
      <c r="D181" s="13"/>
      <c r="E181" s="13"/>
    </row>
    <row r="182" spans="2:5" ht="19.899999999999999" customHeight="1">
      <c r="B182" s="13"/>
      <c r="C182" s="13"/>
      <c r="D182" s="13"/>
      <c r="E182" s="13"/>
    </row>
    <row r="183" spans="2:5" ht="19.899999999999999" customHeight="1">
      <c r="B183" s="13"/>
      <c r="C183" s="13"/>
      <c r="D183" s="13"/>
      <c r="E183" s="13"/>
    </row>
    <row r="184" spans="2:5" ht="19.899999999999999" customHeight="1">
      <c r="B184" s="13"/>
      <c r="C184" s="13"/>
      <c r="D184" s="13"/>
      <c r="E184" s="13"/>
    </row>
    <row r="185" spans="2:5" ht="19.899999999999999" customHeight="1">
      <c r="B185" s="13"/>
      <c r="C185" s="13"/>
      <c r="D185" s="13"/>
      <c r="E185" s="13"/>
    </row>
    <row r="186" spans="2:5" ht="19.899999999999999" customHeight="1">
      <c r="B186" s="13"/>
      <c r="C186" s="13"/>
      <c r="D186" s="13"/>
      <c r="E186" s="13"/>
    </row>
    <row r="187" spans="2:5" ht="19.899999999999999" customHeight="1">
      <c r="B187" s="13"/>
      <c r="C187" s="13"/>
      <c r="D187" s="13"/>
      <c r="E187" s="13"/>
    </row>
    <row r="188" spans="2:5" ht="19.899999999999999" customHeight="1">
      <c r="B188" s="13"/>
      <c r="C188" s="13"/>
      <c r="D188" s="13"/>
      <c r="E188" s="13"/>
    </row>
    <row r="189" spans="2:5" ht="19.899999999999999" customHeight="1">
      <c r="B189" s="13"/>
      <c r="C189" s="13"/>
      <c r="D189" s="13"/>
      <c r="E189" s="13"/>
    </row>
    <row r="190" spans="2:5" ht="19.899999999999999" customHeight="1">
      <c r="B190" s="13"/>
      <c r="C190" s="13"/>
      <c r="D190" s="13"/>
      <c r="E190" s="13"/>
    </row>
    <row r="191" spans="2:5" ht="19.899999999999999" customHeight="1">
      <c r="B191" s="13"/>
      <c r="C191" s="13"/>
      <c r="D191" s="13"/>
      <c r="E191" s="13"/>
    </row>
    <row r="192" spans="2:5" ht="19.899999999999999" customHeight="1">
      <c r="B192" s="13"/>
      <c r="C192" s="13"/>
      <c r="D192" s="13"/>
      <c r="E192" s="13"/>
    </row>
    <row r="193" spans="2:5" ht="19.899999999999999" customHeight="1">
      <c r="B193" s="13"/>
      <c r="C193" s="13"/>
      <c r="D193" s="13"/>
      <c r="E193" s="13"/>
    </row>
    <row r="194" spans="2:5" ht="19.899999999999999" customHeight="1">
      <c r="B194" s="13"/>
      <c r="C194" s="13"/>
      <c r="D194" s="13"/>
      <c r="E194" s="13"/>
    </row>
    <row r="195" spans="2:5" ht="19.899999999999999" customHeight="1">
      <c r="B195" s="13"/>
      <c r="C195" s="13"/>
      <c r="D195" s="13"/>
      <c r="E195" s="13"/>
    </row>
    <row r="196" spans="2:5" ht="19.899999999999999" customHeight="1">
      <c r="B196" s="13"/>
      <c r="C196" s="13"/>
      <c r="D196" s="13"/>
      <c r="E196" s="13"/>
    </row>
    <row r="197" spans="2:5" ht="19.899999999999999" customHeight="1">
      <c r="B197" s="13"/>
      <c r="C197" s="13"/>
      <c r="D197" s="13"/>
      <c r="E197" s="13"/>
    </row>
    <row r="198" spans="2:5" ht="19.899999999999999" customHeight="1">
      <c r="B198" s="13"/>
      <c r="C198" s="13"/>
      <c r="D198" s="13"/>
      <c r="E198" s="13"/>
    </row>
    <row r="199" spans="2:5" ht="19.899999999999999" customHeight="1">
      <c r="B199" s="13"/>
      <c r="C199" s="13"/>
      <c r="D199" s="13"/>
      <c r="E199" s="13"/>
    </row>
    <row r="200" spans="2:5" ht="19.899999999999999" customHeight="1">
      <c r="B200" s="13"/>
      <c r="C200" s="13"/>
      <c r="D200" s="13"/>
      <c r="E200" s="13"/>
    </row>
    <row r="201" spans="2:5" ht="19.899999999999999" customHeight="1">
      <c r="B201" s="13"/>
      <c r="C201" s="13"/>
      <c r="D201" s="13"/>
      <c r="E201" s="13"/>
    </row>
    <row r="202" spans="2:5" ht="19.899999999999999" customHeight="1">
      <c r="B202" s="13"/>
      <c r="C202" s="13"/>
      <c r="D202" s="13"/>
      <c r="E202" s="13"/>
    </row>
    <row r="203" spans="2:5" ht="19.899999999999999" customHeight="1">
      <c r="B203" s="13"/>
      <c r="C203" s="13"/>
      <c r="D203" s="13"/>
      <c r="E203" s="13"/>
    </row>
    <row r="204" spans="2:5" ht="19.899999999999999" customHeight="1">
      <c r="B204" s="13"/>
      <c r="C204" s="13"/>
      <c r="D204" s="13"/>
      <c r="E204" s="13"/>
    </row>
    <row r="205" spans="2:5" ht="19.899999999999999" customHeight="1">
      <c r="B205" s="13"/>
      <c r="C205" s="13"/>
      <c r="D205" s="13"/>
      <c r="E205" s="13"/>
    </row>
    <row r="206" spans="2:5" ht="19.899999999999999" customHeight="1">
      <c r="B206" s="13"/>
      <c r="C206" s="13"/>
      <c r="D206" s="13"/>
      <c r="E206" s="13"/>
    </row>
    <row r="207" spans="2:5" ht="19.899999999999999" customHeight="1">
      <c r="B207" s="13"/>
      <c r="C207" s="13"/>
      <c r="D207" s="13"/>
      <c r="E207" s="13"/>
    </row>
    <row r="208" spans="2:5" ht="19.899999999999999" customHeight="1">
      <c r="B208" s="13"/>
      <c r="C208" s="13"/>
      <c r="D208" s="13"/>
      <c r="E208" s="13"/>
    </row>
    <row r="209" spans="2:5" ht="19.899999999999999" customHeight="1">
      <c r="B209" s="13"/>
      <c r="C209" s="13"/>
      <c r="D209" s="13"/>
      <c r="E209" s="13"/>
    </row>
    <row r="210" spans="2:5" ht="19.899999999999999" customHeight="1">
      <c r="B210" s="13"/>
      <c r="C210" s="13"/>
      <c r="D210" s="13"/>
      <c r="E210" s="13"/>
    </row>
    <row r="211" spans="2:5" ht="19.899999999999999" customHeight="1">
      <c r="B211" s="13"/>
      <c r="C211" s="13"/>
      <c r="D211" s="13"/>
      <c r="E211" s="13"/>
    </row>
    <row r="212" spans="2:5" ht="19.899999999999999" customHeight="1">
      <c r="B212" s="13"/>
      <c r="C212" s="13"/>
      <c r="D212" s="13"/>
      <c r="E212" s="13"/>
    </row>
    <row r="213" spans="2:5" ht="19.899999999999999" customHeight="1">
      <c r="B213" s="13"/>
      <c r="C213" s="13"/>
      <c r="D213" s="13"/>
      <c r="E213" s="13"/>
    </row>
    <row r="214" spans="2:5" ht="19.899999999999999" customHeight="1">
      <c r="B214" s="13"/>
      <c r="C214" s="13"/>
      <c r="D214" s="13"/>
      <c r="E214" s="13"/>
    </row>
    <row r="215" spans="2:5" ht="19.899999999999999" customHeight="1">
      <c r="B215" s="13"/>
      <c r="C215" s="13"/>
      <c r="D215" s="13"/>
      <c r="E215" s="13"/>
    </row>
    <row r="216" spans="2:5" ht="19.899999999999999" customHeight="1">
      <c r="B216" s="13"/>
      <c r="C216" s="13"/>
      <c r="D216" s="13"/>
      <c r="E216" s="13"/>
    </row>
    <row r="217" spans="2:5" ht="19.899999999999999" customHeight="1">
      <c r="B217" s="13"/>
      <c r="C217" s="13"/>
      <c r="D217" s="13"/>
      <c r="E217" s="13"/>
    </row>
    <row r="218" spans="2:5" ht="19.899999999999999" customHeight="1">
      <c r="B218" s="13"/>
      <c r="C218" s="13"/>
      <c r="D218" s="13"/>
      <c r="E218" s="13"/>
    </row>
    <row r="219" spans="2:5" ht="19.899999999999999" customHeight="1">
      <c r="B219" s="13"/>
      <c r="C219" s="13"/>
      <c r="D219" s="13"/>
      <c r="E219" s="13"/>
    </row>
    <row r="220" spans="2:5" ht="19.899999999999999" customHeight="1">
      <c r="B220" s="13"/>
      <c r="C220" s="13"/>
      <c r="D220" s="13"/>
      <c r="E220" s="13"/>
    </row>
    <row r="221" spans="2:5" ht="19.899999999999999" customHeight="1">
      <c r="B221" s="13"/>
      <c r="C221" s="13"/>
      <c r="D221" s="13"/>
      <c r="E221" s="13"/>
    </row>
    <row r="222" spans="2:5" ht="19.899999999999999" customHeight="1">
      <c r="B222" s="13"/>
      <c r="C222" s="13"/>
      <c r="D222" s="13"/>
      <c r="E222" s="13"/>
    </row>
    <row r="223" spans="2:5" ht="19.899999999999999" customHeight="1">
      <c r="B223" s="13"/>
      <c r="C223" s="13"/>
      <c r="D223" s="13"/>
      <c r="E223" s="13"/>
    </row>
    <row r="224" spans="2:5" ht="19.899999999999999" customHeight="1">
      <c r="B224" s="13"/>
      <c r="C224" s="13"/>
      <c r="D224" s="13"/>
      <c r="E224" s="13"/>
    </row>
    <row r="225" spans="2:5" ht="19.899999999999999" customHeight="1">
      <c r="B225" s="13"/>
      <c r="C225" s="13"/>
      <c r="D225" s="13"/>
      <c r="E225" s="13"/>
    </row>
    <row r="226" spans="2:5" ht="19.899999999999999" customHeight="1">
      <c r="B226" s="13"/>
      <c r="C226" s="13"/>
      <c r="D226" s="13"/>
      <c r="E226" s="13"/>
    </row>
    <row r="227" spans="2:5" ht="19.899999999999999" customHeight="1">
      <c r="B227" s="13"/>
      <c r="C227" s="13"/>
      <c r="D227" s="13"/>
      <c r="E227" s="13"/>
    </row>
    <row r="228" spans="2:5" ht="19.899999999999999" customHeight="1">
      <c r="B228" s="13"/>
      <c r="C228" s="13"/>
      <c r="D228" s="13"/>
      <c r="E228" s="13"/>
    </row>
    <row r="229" spans="2:5" ht="19.899999999999999" customHeight="1">
      <c r="B229" s="13"/>
      <c r="C229" s="13"/>
      <c r="D229" s="13"/>
      <c r="E229" s="13"/>
    </row>
    <row r="230" spans="2:5" ht="19.899999999999999" customHeight="1">
      <c r="B230" s="13"/>
      <c r="C230" s="13"/>
      <c r="D230" s="13"/>
      <c r="E230" s="13"/>
    </row>
    <row r="231" spans="2:5" ht="19.899999999999999" customHeight="1">
      <c r="B231" s="13"/>
      <c r="C231" s="13"/>
      <c r="D231" s="13"/>
      <c r="E231" s="13"/>
    </row>
    <row r="232" spans="2:5" ht="19.899999999999999" customHeight="1">
      <c r="B232" s="13"/>
      <c r="C232" s="13"/>
      <c r="D232" s="13"/>
      <c r="E232" s="13"/>
    </row>
    <row r="233" spans="2:5" ht="19.899999999999999" customHeight="1">
      <c r="B233" s="13"/>
      <c r="C233" s="13"/>
      <c r="D233" s="13"/>
      <c r="E233" s="13"/>
    </row>
    <row r="234" spans="2:5" ht="19.899999999999999" customHeight="1">
      <c r="B234" s="13"/>
      <c r="C234" s="13"/>
      <c r="D234" s="13"/>
      <c r="E234" s="13"/>
    </row>
    <row r="235" spans="2:5" ht="19.899999999999999" customHeight="1">
      <c r="B235" s="13"/>
      <c r="C235" s="13"/>
      <c r="D235" s="13"/>
      <c r="E235" s="13"/>
    </row>
    <row r="236" spans="2:5" ht="19.899999999999999" customHeight="1">
      <c r="B236" s="13"/>
      <c r="C236" s="13"/>
      <c r="D236" s="13"/>
      <c r="E236" s="13"/>
    </row>
    <row r="237" spans="2:5" ht="19.899999999999999" customHeight="1">
      <c r="B237" s="13"/>
      <c r="C237" s="13"/>
      <c r="D237" s="13"/>
      <c r="E237" s="13"/>
    </row>
    <row r="238" spans="2:5" ht="19.899999999999999" customHeight="1">
      <c r="B238" s="13"/>
      <c r="C238" s="13"/>
      <c r="D238" s="13"/>
      <c r="E238" s="13"/>
    </row>
    <row r="239" spans="2:5" ht="19.899999999999999" customHeight="1">
      <c r="B239" s="13"/>
      <c r="C239" s="13"/>
      <c r="D239" s="13"/>
      <c r="E239" s="13"/>
    </row>
    <row r="240" spans="2:5" ht="19.899999999999999" customHeight="1">
      <c r="B240" s="13"/>
      <c r="C240" s="13"/>
      <c r="D240" s="13"/>
      <c r="E240" s="13"/>
    </row>
    <row r="241" spans="2:5" ht="19.899999999999999" customHeight="1">
      <c r="B241" s="13"/>
      <c r="C241" s="13"/>
      <c r="D241" s="13"/>
      <c r="E241" s="13"/>
    </row>
    <row r="242" spans="2:5" ht="19.899999999999999" customHeight="1">
      <c r="B242" s="13"/>
      <c r="C242" s="13"/>
      <c r="D242" s="13"/>
      <c r="E242" s="13"/>
    </row>
    <row r="243" spans="2:5" ht="19.899999999999999" customHeight="1">
      <c r="B243" s="13"/>
      <c r="C243" s="13"/>
      <c r="D243" s="13"/>
      <c r="E243" s="13"/>
    </row>
    <row r="244" spans="2:5" ht="19.899999999999999" customHeight="1">
      <c r="B244" s="13"/>
      <c r="C244" s="13"/>
      <c r="D244" s="13"/>
      <c r="E244" s="13"/>
    </row>
    <row r="245" spans="2:5" ht="19.899999999999999" customHeight="1">
      <c r="B245" s="13"/>
      <c r="C245" s="13"/>
      <c r="D245" s="13"/>
      <c r="E245" s="13"/>
    </row>
    <row r="246" spans="2:5" ht="19.899999999999999" customHeight="1">
      <c r="B246" s="13"/>
      <c r="C246" s="13"/>
      <c r="D246" s="13"/>
      <c r="E246" s="13"/>
    </row>
    <row r="247" spans="2:5" ht="19.899999999999999" customHeight="1">
      <c r="B247" s="13"/>
      <c r="C247" s="13"/>
      <c r="D247" s="13"/>
      <c r="E247" s="13"/>
    </row>
    <row r="248" spans="2:5" ht="19.899999999999999" customHeight="1">
      <c r="B248" s="13"/>
      <c r="C248" s="13"/>
      <c r="D248" s="13"/>
      <c r="E248" s="13"/>
    </row>
    <row r="249" spans="2:5" ht="19.899999999999999" customHeight="1">
      <c r="B249" s="13"/>
      <c r="C249" s="13"/>
      <c r="D249" s="13"/>
      <c r="E249" s="13"/>
    </row>
    <row r="250" spans="2:5" ht="19.899999999999999" customHeight="1">
      <c r="B250" s="13"/>
      <c r="C250" s="13"/>
      <c r="D250" s="13"/>
      <c r="E250" s="13"/>
    </row>
    <row r="251" spans="2:5" ht="19.899999999999999" customHeight="1">
      <c r="B251" s="13"/>
      <c r="C251" s="13"/>
      <c r="D251" s="13"/>
      <c r="E251" s="13"/>
    </row>
    <row r="252" spans="2:5" ht="19.899999999999999" customHeight="1">
      <c r="B252" s="13"/>
      <c r="C252" s="13"/>
      <c r="D252" s="13"/>
      <c r="E252" s="13"/>
    </row>
    <row r="253" spans="2:5" ht="19.899999999999999" customHeight="1">
      <c r="B253" s="13"/>
      <c r="C253" s="13"/>
      <c r="D253" s="13"/>
      <c r="E253" s="13"/>
    </row>
    <row r="254" spans="2:5" ht="19.899999999999999" customHeight="1">
      <c r="B254" s="13"/>
      <c r="C254" s="13"/>
      <c r="D254" s="13"/>
      <c r="E254" s="13"/>
    </row>
    <row r="255" spans="2:5" ht="19.899999999999999" customHeight="1">
      <c r="B255" s="13"/>
      <c r="C255" s="13"/>
      <c r="D255" s="13"/>
      <c r="E255" s="13"/>
    </row>
    <row r="256" spans="2:5" ht="19.899999999999999" customHeight="1">
      <c r="B256" s="13"/>
      <c r="C256" s="13"/>
      <c r="D256" s="13"/>
      <c r="E256" s="13"/>
    </row>
    <row r="257" spans="2:5" ht="19.899999999999999" customHeight="1">
      <c r="B257" s="13"/>
      <c r="C257" s="13"/>
      <c r="D257" s="13"/>
      <c r="E257" s="13"/>
    </row>
    <row r="258" spans="2:5" ht="19.899999999999999" customHeight="1">
      <c r="B258" s="13"/>
      <c r="C258" s="13"/>
      <c r="D258" s="13"/>
      <c r="E258" s="13"/>
    </row>
    <row r="259" spans="2:5" ht="19.899999999999999" customHeight="1">
      <c r="B259" s="13"/>
      <c r="C259" s="13"/>
      <c r="D259" s="13"/>
      <c r="E259" s="13"/>
    </row>
    <row r="260" spans="2:5" ht="19.899999999999999" customHeight="1">
      <c r="B260" s="13"/>
      <c r="C260" s="13"/>
      <c r="D260" s="13"/>
      <c r="E260" s="13"/>
    </row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</sheetData>
  <dataValidations count="1">
    <dataValidation type="list" allowBlank="1" showInputMessage="1" showErrorMessage="1" sqref="D36:D76" xr:uid="{2D659EE4-FAA7-4E1E-B183-AE623DE74912}">
      <formula1>$B$21:$B$31</formula1>
    </dataValidation>
  </dataValidations>
  <pageMargins left="0.7" right="0.7" top="0.75" bottom="0.75" header="0.3" footer="0.3"/>
  <pageSetup paperSize="9" orientation="portrait"/>
  <drawing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94AAD-631C-4953-A10E-337C532E3120}">
  <sheetPr>
    <tabColor rgb="FF92D050"/>
  </sheetPr>
  <dimension ref="B1:AH312"/>
  <sheetViews>
    <sheetView showGridLines="0" workbookViewId="0">
      <selection activeCell="AB4" sqref="AB4:AH4"/>
    </sheetView>
  </sheetViews>
  <sheetFormatPr defaultColWidth="9" defaultRowHeight="13.5" customHeight="1"/>
  <cols>
    <col min="1" max="1" width="2.75" style="1" customWidth="1"/>
    <col min="2" max="2" width="28.25" style="1" customWidth="1"/>
    <col min="3" max="3" width="22.5" style="1" customWidth="1"/>
    <col min="4" max="4" width="26.75" style="1" customWidth="1"/>
    <col min="5" max="5" width="45.875" style="1" customWidth="1"/>
    <col min="6" max="6" width="4.75" style="1" customWidth="1"/>
    <col min="7" max="7" width="26.125" style="1" customWidth="1"/>
    <col min="8" max="8" width="26.375" style="1" customWidth="1"/>
    <col min="9" max="27" width="9" style="1"/>
    <col min="28" max="28" width="36" style="1" bestFit="1" customWidth="1"/>
    <col min="29" max="29" width="9" style="1"/>
    <col min="30" max="30" width="16.75" style="1" customWidth="1"/>
    <col min="31" max="32" width="9" style="1"/>
    <col min="33" max="33" width="11.125" style="1" bestFit="1" customWidth="1"/>
    <col min="34" max="16384" width="9" style="1"/>
  </cols>
  <sheetData>
    <row r="1" spans="2:34" ht="10.15" customHeight="1"/>
    <row r="2" spans="2:34" s="2" customFormat="1" ht="48.75" customHeight="1">
      <c r="B2" s="47" t="s">
        <v>0</v>
      </c>
      <c r="C2" s="48"/>
      <c r="D2" s="49"/>
      <c r="E2" s="49"/>
      <c r="F2" s="50"/>
      <c r="G2" s="50"/>
      <c r="H2" s="50"/>
      <c r="I2" s="23"/>
      <c r="J2" s="23"/>
      <c r="K2" s="23"/>
      <c r="L2" s="23"/>
      <c r="M2" s="23"/>
      <c r="N2" s="23"/>
    </row>
    <row r="3" spans="2:34" ht="18" customHeight="1">
      <c r="B3" s="3"/>
      <c r="C3" s="4"/>
      <c r="D3" s="3"/>
    </row>
    <row r="4" spans="2:34" ht="40.15" customHeight="1">
      <c r="B4" s="55" t="s">
        <v>2</v>
      </c>
      <c r="C4" s="54">
        <f>SUM(C$7:C$16)</f>
        <v>0</v>
      </c>
      <c r="D4" s="5"/>
      <c r="G4" s="52" t="s">
        <v>3</v>
      </c>
      <c r="H4" s="51"/>
      <c r="I4" s="18"/>
      <c r="J4" s="18"/>
      <c r="AB4" s="63" t="s">
        <v>4</v>
      </c>
      <c r="AC4" s="64"/>
      <c r="AD4" s="64"/>
      <c r="AE4" s="51"/>
      <c r="AF4" s="51"/>
      <c r="AG4" s="65" t="s">
        <v>5</v>
      </c>
      <c r="AH4" s="51"/>
    </row>
    <row r="5" spans="2:34" ht="20.25" customHeight="1">
      <c r="B5" s="6"/>
      <c r="C5" s="14"/>
      <c r="D5" s="5"/>
      <c r="G5" s="20"/>
      <c r="H5" s="19"/>
    </row>
    <row r="6" spans="2:34" ht="19.899999999999999" customHeight="1">
      <c r="B6" s="56" t="s">
        <v>6</v>
      </c>
      <c r="C6" s="56" t="s">
        <v>7</v>
      </c>
      <c r="G6" s="53" t="s">
        <v>8</v>
      </c>
      <c r="H6" s="53" t="s">
        <v>9</v>
      </c>
      <c r="AB6" s="41"/>
      <c r="AC6" s="41"/>
      <c r="AD6" s="41"/>
      <c r="AE6" s="41"/>
      <c r="AF6" s="41"/>
      <c r="AG6" s="41"/>
      <c r="AH6" s="41"/>
    </row>
    <row r="7" spans="2:34" ht="19.899999999999999" customHeight="1">
      <c r="B7" s="7" t="s">
        <v>10</v>
      </c>
      <c r="C7" s="16"/>
      <c r="G7" s="22">
        <f>Abril!C4</f>
        <v>0</v>
      </c>
      <c r="H7" s="21">
        <f>Abril!C18</f>
        <v>2180</v>
      </c>
      <c r="AB7" s="41" t="e" cm="1" vm="1">
        <f t="array" ref="AB7">_xlfn._xlws.FILTER(B7:B16, C7:C16&gt;0)</f>
        <v>#VALUE!</v>
      </c>
      <c r="AC7" s="41" t="e" cm="1" vm="1">
        <f t="array" ref="AC7">_xlfn._xlws.FILTER(C7:C16, C7:C16&gt;0)</f>
        <v>#VALUE!</v>
      </c>
      <c r="AD7" s="41"/>
      <c r="AE7" s="41"/>
      <c r="AF7" s="42">
        <f>$G7</f>
        <v>0</v>
      </c>
      <c r="AG7" s="42">
        <f>$H7</f>
        <v>2180</v>
      </c>
      <c r="AH7" s="42">
        <f>$H18</f>
        <v>-2180</v>
      </c>
    </row>
    <row r="8" spans="2:34" ht="19.899999999999999" customHeight="1">
      <c r="B8" s="7" t="s">
        <v>11</v>
      </c>
      <c r="C8" s="16"/>
      <c r="AB8" s="41"/>
      <c r="AC8" s="41"/>
      <c r="AD8" s="41"/>
      <c r="AE8" s="41"/>
      <c r="AF8" s="41"/>
      <c r="AG8" s="41"/>
      <c r="AH8" s="41"/>
    </row>
    <row r="9" spans="2:34" ht="19.899999999999999" customHeight="1">
      <c r="B9" s="7" t="s">
        <v>12</v>
      </c>
      <c r="C9" s="16"/>
      <c r="AB9" s="41"/>
      <c r="AC9" s="41"/>
      <c r="AD9" s="41"/>
      <c r="AE9" s="41"/>
      <c r="AF9" s="41"/>
      <c r="AG9" s="41"/>
      <c r="AH9" s="41"/>
    </row>
    <row r="10" spans="2:34" ht="19.899999999999999" customHeight="1">
      <c r="B10" s="7"/>
      <c r="C10" s="16"/>
      <c r="AB10" s="41"/>
      <c r="AC10" s="41"/>
      <c r="AD10" s="41"/>
      <c r="AE10" s="41"/>
      <c r="AF10" s="41"/>
      <c r="AG10" s="41"/>
      <c r="AH10" s="41"/>
    </row>
    <row r="11" spans="2:34" ht="19.899999999999999" customHeight="1">
      <c r="B11" s="7"/>
      <c r="C11" s="16"/>
      <c r="AB11" s="41"/>
      <c r="AC11" s="41"/>
      <c r="AD11" s="41"/>
      <c r="AE11" s="41"/>
      <c r="AF11" s="41"/>
      <c r="AG11" s="41"/>
      <c r="AH11" s="41"/>
    </row>
    <row r="12" spans="2:34" ht="19.899999999999999" customHeight="1">
      <c r="B12" s="7"/>
      <c r="C12" s="16"/>
      <c r="AB12" s="41"/>
      <c r="AC12" s="41"/>
      <c r="AD12" s="41"/>
      <c r="AE12" s="41"/>
      <c r="AF12" s="41"/>
      <c r="AG12" s="41"/>
      <c r="AH12" s="41"/>
    </row>
    <row r="13" spans="2:34" ht="19.899999999999999" customHeight="1">
      <c r="B13" s="7"/>
      <c r="C13" s="16"/>
      <c r="AB13" s="41"/>
      <c r="AC13" s="41"/>
      <c r="AD13" s="41"/>
      <c r="AE13" s="41"/>
      <c r="AF13" s="41"/>
      <c r="AG13" s="41"/>
      <c r="AH13" s="41"/>
    </row>
    <row r="14" spans="2:34" ht="19.899999999999999" customHeight="1">
      <c r="B14" s="7"/>
      <c r="C14" s="16"/>
      <c r="AB14" s="41"/>
      <c r="AC14" s="41"/>
      <c r="AD14" s="41"/>
      <c r="AE14" s="41"/>
      <c r="AF14" s="41"/>
      <c r="AG14" s="41"/>
      <c r="AH14" s="41"/>
    </row>
    <row r="15" spans="2:34" ht="19.899999999999999" customHeight="1">
      <c r="B15" s="7"/>
      <c r="C15" s="16"/>
      <c r="AB15" s="41"/>
      <c r="AC15" s="41"/>
      <c r="AD15" s="41"/>
      <c r="AE15" s="41"/>
      <c r="AF15" s="41"/>
      <c r="AG15" s="41"/>
      <c r="AH15" s="41"/>
    </row>
    <row r="16" spans="2:34" ht="19.899999999999999" customHeight="1">
      <c r="B16" s="7"/>
      <c r="C16" s="16"/>
      <c r="AB16" s="41"/>
      <c r="AC16" s="41"/>
      <c r="AD16" s="41"/>
      <c r="AE16" s="41"/>
      <c r="AF16" s="41"/>
      <c r="AG16" s="41"/>
      <c r="AH16" s="41"/>
    </row>
    <row r="17" spans="2:34" ht="19.899999999999999" customHeight="1">
      <c r="B17" s="8"/>
      <c r="C17" s="17"/>
      <c r="AB17" s="41"/>
      <c r="AC17" s="41"/>
      <c r="AD17" s="41"/>
      <c r="AE17" s="41"/>
      <c r="AF17" s="41"/>
      <c r="AG17" s="41"/>
      <c r="AH17" s="41"/>
    </row>
    <row r="18" spans="2:34" ht="37.5" customHeight="1">
      <c r="B18" s="55" t="s">
        <v>13</v>
      </c>
      <c r="C18" s="57">
        <f>SUM(C$21:C$31)</f>
        <v>2180</v>
      </c>
      <c r="D18" s="5"/>
      <c r="G18" s="55" t="s">
        <v>14</v>
      </c>
      <c r="H18" s="54">
        <f>G7-H7</f>
        <v>-2180</v>
      </c>
      <c r="AB18" s="41"/>
      <c r="AC18" s="41"/>
      <c r="AD18" s="41"/>
      <c r="AE18" s="41"/>
      <c r="AF18" s="41"/>
      <c r="AG18" s="41"/>
      <c r="AH18" s="41"/>
    </row>
    <row r="19" spans="2:34" ht="19.899999999999999" customHeight="1">
      <c r="B19" s="6"/>
      <c r="C19" s="14"/>
      <c r="D19" s="5"/>
      <c r="AB19" s="41"/>
      <c r="AC19" s="41"/>
      <c r="AD19" s="41"/>
      <c r="AE19" s="41"/>
      <c r="AF19" s="41"/>
      <c r="AG19" s="41"/>
      <c r="AH19" s="41"/>
    </row>
    <row r="20" spans="2:34" ht="19.899999999999999" customHeight="1">
      <c r="B20" s="58" t="s">
        <v>15</v>
      </c>
      <c r="C20" s="58" t="s">
        <v>16</v>
      </c>
      <c r="AB20" s="41"/>
      <c r="AC20" s="41"/>
      <c r="AD20" s="41"/>
      <c r="AE20" s="41"/>
      <c r="AF20" s="41"/>
      <c r="AG20" s="41"/>
      <c r="AH20" s="41"/>
    </row>
    <row r="21" spans="2:34" ht="19.899999999999999" customHeight="1">
      <c r="B21" s="35" t="s">
        <v>17</v>
      </c>
      <c r="C21" s="36">
        <f>SUMIF(Despesas413[Categoria], B21, Despesas413[Valor])</f>
        <v>0</v>
      </c>
      <c r="AB21" s="41" t="str" cm="1">
        <f t="array" ref="AB21">_xlfn._xlws.FILTER(B21:B31, C21:C31&gt;0)</f>
        <v>Gastos Fixos</v>
      </c>
      <c r="AC21" s="41" cm="1">
        <f t="array" ref="AC21">_xlfn._xlws.FILTER(C21:C33, C21:C33&gt;0)</f>
        <v>2180</v>
      </c>
      <c r="AD21" s="41"/>
      <c r="AE21" s="41"/>
      <c r="AF21" s="41"/>
      <c r="AG21" s="41"/>
      <c r="AH21" s="41"/>
    </row>
    <row r="22" spans="2:34" ht="19.899999999999999" customHeight="1">
      <c r="B22" s="37" t="s">
        <v>18</v>
      </c>
      <c r="C22" s="38">
        <f>SUMIF(Despesas413[Categoria], B22, Despesas413[Valor])</f>
        <v>0</v>
      </c>
      <c r="AB22" s="41"/>
      <c r="AC22" s="41"/>
      <c r="AD22" s="41"/>
      <c r="AE22" s="41"/>
      <c r="AF22" s="41"/>
      <c r="AG22" s="41"/>
      <c r="AH22" s="41"/>
    </row>
    <row r="23" spans="2:34" ht="19.899999999999999" customHeight="1">
      <c r="B23" s="37" t="s">
        <v>19</v>
      </c>
      <c r="C23" s="38">
        <f>SUMIF(Despesas413[Categoria], B23, Despesas413[Valor])</f>
        <v>0</v>
      </c>
      <c r="AB23" s="41"/>
      <c r="AC23" s="41"/>
      <c r="AD23" s="41"/>
      <c r="AE23" s="41"/>
      <c r="AF23" s="41"/>
      <c r="AG23" s="41"/>
      <c r="AH23" s="41"/>
    </row>
    <row r="24" spans="2:34" ht="19.899999999999999" customHeight="1">
      <c r="B24" s="37" t="s">
        <v>20</v>
      </c>
      <c r="C24" s="38">
        <f>SUMIF(Despesas413[Categoria], B24, Despesas413[Valor])</f>
        <v>0</v>
      </c>
      <c r="AB24" s="41"/>
      <c r="AC24" s="41"/>
      <c r="AD24" s="41"/>
      <c r="AE24" s="41"/>
      <c r="AF24" s="41"/>
      <c r="AG24" s="41"/>
      <c r="AH24" s="41"/>
    </row>
    <row r="25" spans="2:34" ht="19.899999999999999" customHeight="1">
      <c r="B25" s="37" t="s">
        <v>21</v>
      </c>
      <c r="C25" s="38">
        <f>SUMIF(Despesas413[Categoria], B25, Despesas413[Valor])</f>
        <v>0</v>
      </c>
      <c r="AB25" s="41"/>
      <c r="AC25" s="41"/>
      <c r="AD25" s="41"/>
      <c r="AE25" s="41"/>
      <c r="AF25" s="41"/>
      <c r="AG25" s="41"/>
      <c r="AH25" s="41"/>
    </row>
    <row r="26" spans="2:34" ht="19.899999999999999" customHeight="1">
      <c r="B26" s="37" t="s">
        <v>22</v>
      </c>
      <c r="C26" s="38">
        <f>SUMIF(Despesas413[Categoria], B26, Despesas413[Valor])</f>
        <v>0</v>
      </c>
      <c r="AB26" s="41"/>
      <c r="AC26" s="41"/>
      <c r="AD26" s="41"/>
      <c r="AE26" s="41"/>
      <c r="AF26" s="41"/>
      <c r="AG26" s="41"/>
      <c r="AH26" s="41"/>
    </row>
    <row r="27" spans="2:34" ht="19.899999999999999" customHeight="1">
      <c r="B27" s="37" t="s">
        <v>23</v>
      </c>
      <c r="C27" s="38">
        <f>SUMIF(Despesas413[Categoria], B27, Despesas413[Valor])</f>
        <v>0</v>
      </c>
      <c r="AB27" s="41"/>
      <c r="AC27" s="41"/>
      <c r="AD27" s="41"/>
      <c r="AE27" s="41"/>
      <c r="AF27" s="41"/>
      <c r="AG27" s="41"/>
      <c r="AH27" s="41"/>
    </row>
    <row r="28" spans="2:34" ht="19.899999999999999" customHeight="1">
      <c r="B28" s="37" t="s">
        <v>24</v>
      </c>
      <c r="C28" s="38">
        <f>SUMIF(Despesas413[Categoria], B28, Despesas413[Valor])</f>
        <v>0</v>
      </c>
      <c r="AB28" s="41"/>
      <c r="AC28" s="41"/>
      <c r="AD28" s="41"/>
      <c r="AE28" s="41"/>
      <c r="AF28" s="41"/>
      <c r="AG28" s="41"/>
      <c r="AH28" s="41"/>
    </row>
    <row r="29" spans="2:34" ht="19.899999999999999" customHeight="1">
      <c r="B29" s="37" t="s">
        <v>25</v>
      </c>
      <c r="C29" s="38">
        <f>SUMIF(Despesas413[Categoria], B29, Despesas413[Valor])</f>
        <v>0</v>
      </c>
      <c r="AB29" s="41"/>
      <c r="AC29" s="41"/>
      <c r="AD29" s="41"/>
      <c r="AE29" s="41"/>
      <c r="AF29" s="41"/>
      <c r="AG29" s="41"/>
      <c r="AH29" s="41"/>
    </row>
    <row r="30" spans="2:34" ht="19.899999999999999" customHeight="1">
      <c r="B30" s="37" t="s">
        <v>12</v>
      </c>
      <c r="C30" s="38">
        <f>SUMIF(Despesas413[Categoria], B30, Despesas413[Valor])</f>
        <v>0</v>
      </c>
      <c r="AB30" s="41"/>
      <c r="AC30" s="41"/>
      <c r="AD30" s="41"/>
      <c r="AE30" s="41"/>
      <c r="AF30" s="41"/>
      <c r="AG30" s="41"/>
      <c r="AH30" s="41"/>
    </row>
    <row r="31" spans="2:34" ht="19.899999999999999" customHeight="1">
      <c r="B31" s="39" t="s">
        <v>26</v>
      </c>
      <c r="C31" s="40">
        <f>SUM(G36:G76)</f>
        <v>2180</v>
      </c>
      <c r="D31" s="13"/>
      <c r="E31" s="13"/>
      <c r="AB31" s="41"/>
      <c r="AC31" s="41"/>
      <c r="AD31" s="41"/>
      <c r="AE31" s="41"/>
      <c r="AF31" s="41"/>
      <c r="AG31" s="41"/>
      <c r="AH31" s="41"/>
    </row>
    <row r="32" spans="2:34" ht="19.899999999999999" customHeight="1">
      <c r="B32" s="8"/>
      <c r="C32" s="17"/>
      <c r="AB32" s="41"/>
      <c r="AC32" s="41"/>
      <c r="AD32" s="41"/>
      <c r="AE32" s="41"/>
      <c r="AF32" s="41"/>
      <c r="AG32" s="41"/>
      <c r="AH32" s="41"/>
    </row>
    <row r="33" spans="2:34" s="2" customFormat="1" ht="40.15" customHeight="1">
      <c r="B33" s="60" t="s">
        <v>27</v>
      </c>
      <c r="C33" s="59"/>
      <c r="D33" s="59"/>
      <c r="E33" s="59"/>
      <c r="F33" s="23"/>
      <c r="G33" s="60" t="s">
        <v>26</v>
      </c>
      <c r="H33" s="59"/>
      <c r="AB33" s="43"/>
      <c r="AC33" s="43"/>
      <c r="AD33" s="43"/>
      <c r="AE33" s="43"/>
      <c r="AF33" s="43"/>
      <c r="AG33" s="43"/>
      <c r="AH33" s="43"/>
    </row>
    <row r="34" spans="2:34" ht="10.15" customHeight="1">
      <c r="B34" s="9"/>
      <c r="AB34" s="41"/>
      <c r="AC34" s="41"/>
      <c r="AD34" s="41"/>
      <c r="AE34" s="41"/>
      <c r="AF34" s="41"/>
      <c r="AG34" s="41"/>
      <c r="AH34" s="41"/>
    </row>
    <row r="35" spans="2:34" ht="30" customHeight="1">
      <c r="B35" s="62" t="s">
        <v>28</v>
      </c>
      <c r="C35" s="62" t="s">
        <v>7</v>
      </c>
      <c r="D35" s="62" t="s">
        <v>29</v>
      </c>
      <c r="E35" s="62" t="s">
        <v>30</v>
      </c>
      <c r="G35" s="61" t="s">
        <v>7</v>
      </c>
      <c r="H35" s="61" t="s">
        <v>30</v>
      </c>
      <c r="AB35" s="41"/>
      <c r="AC35" s="41"/>
      <c r="AD35" s="41"/>
      <c r="AE35" s="41"/>
      <c r="AF35" s="41"/>
      <c r="AG35" s="41"/>
      <c r="AH35" s="41"/>
    </row>
    <row r="36" spans="2:34" ht="19.899999999999999" customHeight="1">
      <c r="B36" s="29" t="s">
        <v>48</v>
      </c>
      <c r="C36" s="15"/>
      <c r="D36" s="11"/>
      <c r="E36" s="12"/>
      <c r="G36" s="30">
        <f>IF(Março!G36="", "", Março!G36)</f>
        <v>980</v>
      </c>
      <c r="H36" s="33" t="str">
        <f>IF(Março!H36="", "", Março!H36)</f>
        <v>Energia da propriedade</v>
      </c>
      <c r="AB36" s="44"/>
      <c r="AC36" s="41"/>
      <c r="AD36" s="41"/>
      <c r="AE36" s="41"/>
      <c r="AF36" s="41"/>
      <c r="AG36" s="41"/>
      <c r="AH36" s="41"/>
    </row>
    <row r="37" spans="2:34" ht="19.899999999999999" customHeight="1">
      <c r="B37" s="10"/>
      <c r="C37" s="15"/>
      <c r="D37" s="11"/>
      <c r="E37" s="12"/>
      <c r="G37" s="30">
        <f>IF(Março!G37="", "", Março!G37)</f>
        <v>180</v>
      </c>
      <c r="H37" s="33" t="str">
        <f>IF(Março!H37="", "", Março!H37)</f>
        <v>Internet</v>
      </c>
      <c r="AB37" s="44"/>
      <c r="AC37" s="41"/>
      <c r="AD37" s="41"/>
      <c r="AE37" s="41"/>
      <c r="AF37" s="41"/>
      <c r="AG37" s="41"/>
      <c r="AH37" s="41"/>
    </row>
    <row r="38" spans="2:34" ht="19.899999999999999" customHeight="1">
      <c r="B38" s="10"/>
      <c r="C38" s="15"/>
      <c r="D38" s="11"/>
      <c r="E38" s="12"/>
      <c r="G38" s="30">
        <f>IF(Março!G38="", "", Março!G38)</f>
        <v>260</v>
      </c>
      <c r="H38" s="33" t="str">
        <f>IF(Março!H38="", "", Março!H38)</f>
        <v>Contabilidade</v>
      </c>
      <c r="AB38" s="44"/>
      <c r="AC38" s="41"/>
      <c r="AD38" s="41"/>
      <c r="AE38" s="41"/>
      <c r="AF38" s="41"/>
      <c r="AG38" s="41"/>
      <c r="AH38" s="41"/>
    </row>
    <row r="39" spans="2:34" ht="19.899999999999999" customHeight="1">
      <c r="B39" s="10"/>
      <c r="C39" s="15"/>
      <c r="D39" s="11"/>
      <c r="E39" s="12"/>
      <c r="G39" s="30">
        <f>IF(Março!G39="", "", Março!G39)</f>
        <v>310</v>
      </c>
      <c r="H39" s="33" t="str">
        <f>IF(Março!H39="", "", Março!H39)</f>
        <v>Seguro</v>
      </c>
      <c r="AB39" s="44"/>
      <c r="AC39" s="41"/>
      <c r="AD39" s="41"/>
      <c r="AE39" s="41"/>
      <c r="AF39" s="41"/>
      <c r="AG39" s="41"/>
      <c r="AH39" s="41"/>
    </row>
    <row r="40" spans="2:34" ht="19.899999999999999" customHeight="1">
      <c r="B40" s="10"/>
      <c r="C40" s="15"/>
      <c r="D40" s="11"/>
      <c r="E40" s="12"/>
      <c r="G40" s="30">
        <f>IF(Março!G40="", "", Março!G40)</f>
        <v>450</v>
      </c>
      <c r="H40" s="33" t="str">
        <f>IF(Março!H40="", "", Março!H40)</f>
        <v>Manutenção preventiva</v>
      </c>
      <c r="AB40" s="44"/>
      <c r="AC40" s="41"/>
      <c r="AD40" s="41"/>
      <c r="AE40" s="41"/>
      <c r="AF40" s="41"/>
      <c r="AG40" s="41"/>
      <c r="AH40" s="41"/>
    </row>
    <row r="41" spans="2:34" ht="19.899999999999999" customHeight="1">
      <c r="B41" s="29"/>
      <c r="C41" s="15"/>
      <c r="D41" s="11"/>
      <c r="E41" s="12"/>
      <c r="G41" s="30" t="str">
        <f>IF(Março!G41="", "", Março!G41)</f>
        <v/>
      </c>
      <c r="H41" s="33" t="str">
        <f>IF(Março!H41="", "", Março!H41)</f>
        <v/>
      </c>
      <c r="AB41" s="44"/>
      <c r="AC41" s="41"/>
      <c r="AD41" s="41"/>
      <c r="AE41" s="41"/>
      <c r="AF41" s="41"/>
      <c r="AG41" s="41"/>
      <c r="AH41" s="41"/>
    </row>
    <row r="42" spans="2:34" ht="19.899999999999999" customHeight="1">
      <c r="B42" s="10"/>
      <c r="C42" s="15"/>
      <c r="D42" s="11"/>
      <c r="E42" s="12"/>
      <c r="G42" s="30" t="str">
        <f>IF(Março!G42="", "", Março!G42)</f>
        <v/>
      </c>
      <c r="H42" s="33" t="str">
        <f>IF(Março!H42="", "", Março!H42)</f>
        <v/>
      </c>
      <c r="AB42" s="44"/>
      <c r="AC42" s="41"/>
      <c r="AD42" s="41"/>
      <c r="AE42" s="41"/>
      <c r="AF42" s="41"/>
      <c r="AG42" s="41"/>
      <c r="AH42" s="41"/>
    </row>
    <row r="43" spans="2:34" ht="19.899999999999999" customHeight="1">
      <c r="B43" s="10"/>
      <c r="C43" s="15"/>
      <c r="D43" s="11"/>
      <c r="E43" s="12"/>
      <c r="G43" s="30" t="str">
        <f>IF(Março!G43="", "", Março!G43)</f>
        <v/>
      </c>
      <c r="H43" s="33" t="str">
        <f>IF(Março!H43="", "", Março!H43)</f>
        <v/>
      </c>
      <c r="AB43" s="44"/>
      <c r="AC43" s="41"/>
      <c r="AD43" s="41"/>
      <c r="AE43" s="41"/>
      <c r="AF43" s="41"/>
      <c r="AG43" s="41"/>
      <c r="AH43" s="41"/>
    </row>
    <row r="44" spans="2:34" ht="19.899999999999999" customHeight="1">
      <c r="B44" s="10"/>
      <c r="C44" s="15"/>
      <c r="D44" s="11"/>
      <c r="E44" s="12"/>
      <c r="G44" s="30" t="str">
        <f>IF(Março!G44="", "", Março!G44)</f>
        <v/>
      </c>
      <c r="H44" s="33" t="str">
        <f>IF(Março!H44="", "", Março!H44)</f>
        <v/>
      </c>
      <c r="AB44" s="44"/>
      <c r="AC44" s="41"/>
      <c r="AD44" s="41"/>
      <c r="AE44" s="41"/>
      <c r="AF44" s="41"/>
      <c r="AG44" s="41"/>
      <c r="AH44" s="41"/>
    </row>
    <row r="45" spans="2:34" ht="19.899999999999999" customHeight="1">
      <c r="B45" s="10"/>
      <c r="C45" s="15"/>
      <c r="D45" s="11"/>
      <c r="E45" s="12"/>
      <c r="G45" s="30" t="str">
        <f>IF(Março!G45="", "", Março!G45)</f>
        <v/>
      </c>
      <c r="H45" s="33" t="str">
        <f>IF(Março!H45="", "", Março!H45)</f>
        <v/>
      </c>
      <c r="AB45" s="44"/>
      <c r="AC45" s="41"/>
      <c r="AD45" s="41"/>
      <c r="AE45" s="41"/>
      <c r="AF45" s="41"/>
      <c r="AG45" s="41"/>
      <c r="AH45" s="41"/>
    </row>
    <row r="46" spans="2:34" ht="19.899999999999999" customHeight="1">
      <c r="B46" s="10"/>
      <c r="C46" s="15"/>
      <c r="D46" s="11"/>
      <c r="E46" s="12"/>
      <c r="G46" s="30" t="str">
        <f>IF(Março!G46="", "", Março!G46)</f>
        <v/>
      </c>
      <c r="H46" s="33" t="str">
        <f>IF(Março!H46="", "", Março!H46)</f>
        <v/>
      </c>
      <c r="AB46" s="44"/>
      <c r="AC46" s="41"/>
      <c r="AD46" s="41"/>
      <c r="AE46" s="41"/>
      <c r="AF46" s="41"/>
      <c r="AG46" s="41"/>
      <c r="AH46" s="41"/>
    </row>
    <row r="47" spans="2:34" ht="19.899999999999999" customHeight="1">
      <c r="B47" s="10"/>
      <c r="C47" s="15"/>
      <c r="D47" s="11"/>
      <c r="E47" s="12"/>
      <c r="G47" s="30" t="str">
        <f>IF(Março!G47="", "", Março!G47)</f>
        <v/>
      </c>
      <c r="H47" s="33" t="str">
        <f>IF(Março!H47="", "", Março!H47)</f>
        <v/>
      </c>
      <c r="AB47" s="44"/>
      <c r="AC47" s="41"/>
      <c r="AD47" s="41"/>
      <c r="AE47" s="41"/>
      <c r="AF47" s="41"/>
      <c r="AG47" s="41"/>
      <c r="AH47" s="41"/>
    </row>
    <row r="48" spans="2:34" ht="19.899999999999999" customHeight="1">
      <c r="B48" s="10"/>
      <c r="C48" s="15"/>
      <c r="D48" s="11"/>
      <c r="E48" s="12"/>
      <c r="G48" s="30" t="str">
        <f>IF(Março!G48="", "", Março!G48)</f>
        <v/>
      </c>
      <c r="H48" s="33" t="str">
        <f>IF(Março!H48="", "", Março!H48)</f>
        <v/>
      </c>
      <c r="AB48" s="44"/>
      <c r="AC48" s="41"/>
      <c r="AD48" s="41"/>
      <c r="AE48" s="41"/>
      <c r="AF48" s="41"/>
      <c r="AG48" s="41"/>
      <c r="AH48" s="41"/>
    </row>
    <row r="49" spans="2:34" ht="19.899999999999999" customHeight="1">
      <c r="B49" s="10"/>
      <c r="C49" s="15"/>
      <c r="D49" s="11"/>
      <c r="E49" s="12"/>
      <c r="G49" s="30" t="str">
        <f>IF(Março!G49="", "", Março!G49)</f>
        <v/>
      </c>
      <c r="H49" s="33" t="str">
        <f>IF(Março!H49="", "", Março!H49)</f>
        <v/>
      </c>
      <c r="AB49" s="44"/>
      <c r="AC49" s="41"/>
      <c r="AD49" s="41"/>
      <c r="AE49" s="41"/>
      <c r="AF49" s="41"/>
      <c r="AG49" s="41"/>
      <c r="AH49" s="41"/>
    </row>
    <row r="50" spans="2:34" ht="19.899999999999999" customHeight="1">
      <c r="B50" s="10"/>
      <c r="C50" s="15"/>
      <c r="D50" s="11"/>
      <c r="E50" s="12"/>
      <c r="G50" s="30" t="str">
        <f>IF(Março!G50="", "", Março!G50)</f>
        <v/>
      </c>
      <c r="H50" s="33" t="str">
        <f>IF(Março!H50="", "", Março!H50)</f>
        <v/>
      </c>
      <c r="AB50" s="44"/>
      <c r="AC50" s="41"/>
      <c r="AD50" s="41"/>
      <c r="AE50" s="41"/>
      <c r="AF50" s="41"/>
      <c r="AG50" s="41"/>
      <c r="AH50" s="41"/>
    </row>
    <row r="51" spans="2:34" ht="19.899999999999999" customHeight="1">
      <c r="B51" s="10"/>
      <c r="C51" s="15"/>
      <c r="D51" s="11"/>
      <c r="E51" s="12"/>
      <c r="G51" s="30" t="str">
        <f>IF(Março!G51="", "", Março!G51)</f>
        <v/>
      </c>
      <c r="H51" s="33" t="str">
        <f>IF(Março!H51="", "", Março!H51)</f>
        <v/>
      </c>
      <c r="AB51" s="44"/>
      <c r="AC51" s="41"/>
      <c r="AD51" s="41"/>
      <c r="AE51" s="41"/>
      <c r="AF51" s="41"/>
      <c r="AG51" s="41"/>
      <c r="AH51" s="41"/>
    </row>
    <row r="52" spans="2:34" ht="19.899999999999999" customHeight="1">
      <c r="B52" s="10"/>
      <c r="C52" s="15"/>
      <c r="D52" s="11"/>
      <c r="E52" s="12"/>
      <c r="G52" s="30" t="str">
        <f>IF(Março!G52="", "", Março!G52)</f>
        <v/>
      </c>
      <c r="H52" s="33" t="str">
        <f>IF(Março!H52="", "", Março!H52)</f>
        <v/>
      </c>
      <c r="AB52" s="44"/>
      <c r="AC52" s="41"/>
      <c r="AD52" s="41"/>
      <c r="AE52" s="41"/>
      <c r="AF52" s="41"/>
      <c r="AG52" s="41"/>
      <c r="AH52" s="41"/>
    </row>
    <row r="53" spans="2:34" ht="19.899999999999999" customHeight="1">
      <c r="B53" s="10"/>
      <c r="C53" s="15"/>
      <c r="D53" s="11"/>
      <c r="E53" s="12"/>
      <c r="G53" s="30" t="str">
        <f>IF(Março!G53="", "", Março!G53)</f>
        <v/>
      </c>
      <c r="H53" s="33" t="str">
        <f>IF(Março!H53="", "", Março!H53)</f>
        <v/>
      </c>
      <c r="AB53" s="44"/>
      <c r="AC53" s="41"/>
      <c r="AD53" s="41"/>
      <c r="AE53" s="41"/>
      <c r="AF53" s="41"/>
      <c r="AG53" s="41"/>
      <c r="AH53" s="41"/>
    </row>
    <row r="54" spans="2:34" ht="19.899999999999999" customHeight="1">
      <c r="B54" s="10"/>
      <c r="C54" s="15"/>
      <c r="D54" s="11"/>
      <c r="E54" s="12"/>
      <c r="G54" s="30" t="str">
        <f>IF(Março!G54="", "", Março!G54)</f>
        <v/>
      </c>
      <c r="H54" s="33" t="str">
        <f>IF(Março!H54="", "", Março!H54)</f>
        <v/>
      </c>
      <c r="AB54" s="44"/>
      <c r="AC54" s="41"/>
      <c r="AD54" s="41"/>
      <c r="AE54" s="41"/>
      <c r="AF54" s="41"/>
      <c r="AG54" s="41"/>
      <c r="AH54" s="41"/>
    </row>
    <row r="55" spans="2:34" ht="19.899999999999999" customHeight="1">
      <c r="B55" s="10"/>
      <c r="C55" s="15"/>
      <c r="D55" s="11"/>
      <c r="E55" s="12"/>
      <c r="G55" s="30" t="str">
        <f>IF(Março!G55="", "", Março!G55)</f>
        <v/>
      </c>
      <c r="H55" s="33" t="str">
        <f>IF(Março!H55="", "", Março!H55)</f>
        <v/>
      </c>
      <c r="AB55" s="44"/>
      <c r="AC55" s="41"/>
      <c r="AD55" s="41"/>
      <c r="AE55" s="41"/>
      <c r="AF55" s="41"/>
      <c r="AG55" s="41"/>
      <c r="AH55" s="41"/>
    </row>
    <row r="56" spans="2:34" ht="19.899999999999999" customHeight="1">
      <c r="B56" s="10"/>
      <c r="C56" s="15"/>
      <c r="D56" s="11"/>
      <c r="E56" s="12"/>
      <c r="G56" s="30" t="str">
        <f>IF(Março!G56="", "", Março!G56)</f>
        <v/>
      </c>
      <c r="H56" s="33" t="str">
        <f>IF(Março!H56="", "", Março!H56)</f>
        <v/>
      </c>
      <c r="AB56" s="44"/>
      <c r="AC56" s="41"/>
      <c r="AD56" s="41"/>
      <c r="AE56" s="41"/>
      <c r="AF56" s="41"/>
      <c r="AG56" s="41"/>
      <c r="AH56" s="41"/>
    </row>
    <row r="57" spans="2:34" ht="19.899999999999999" customHeight="1">
      <c r="B57" s="10"/>
      <c r="C57" s="15"/>
      <c r="D57" s="11"/>
      <c r="E57" s="12"/>
      <c r="G57" s="30" t="str">
        <f>IF(Março!G57="", "", Março!G57)</f>
        <v/>
      </c>
      <c r="H57" s="33" t="str">
        <f>IF(Março!H57="", "", Março!H57)</f>
        <v/>
      </c>
      <c r="AB57" s="44"/>
      <c r="AC57" s="41"/>
      <c r="AD57" s="41"/>
      <c r="AE57" s="41"/>
      <c r="AF57" s="41"/>
      <c r="AG57" s="41"/>
      <c r="AH57" s="41"/>
    </row>
    <row r="58" spans="2:34" ht="19.899999999999999" customHeight="1">
      <c r="B58" s="10"/>
      <c r="C58" s="15"/>
      <c r="D58" s="11"/>
      <c r="E58" s="12"/>
      <c r="G58" s="30" t="str">
        <f>IF(Março!G58="", "", Março!G58)</f>
        <v/>
      </c>
      <c r="H58" s="33" t="str">
        <f>IF(Março!H58="", "", Março!H58)</f>
        <v/>
      </c>
      <c r="AB58" s="44"/>
      <c r="AC58" s="41"/>
      <c r="AD58" s="41"/>
      <c r="AE58" s="41"/>
      <c r="AF58" s="41"/>
      <c r="AG58" s="41"/>
      <c r="AH58" s="41"/>
    </row>
    <row r="59" spans="2:34" ht="19.899999999999999" customHeight="1">
      <c r="B59" s="10"/>
      <c r="C59" s="15"/>
      <c r="D59" s="11"/>
      <c r="E59" s="12"/>
      <c r="G59" s="30" t="str">
        <f>IF(Março!G59="", "", Março!G59)</f>
        <v/>
      </c>
      <c r="H59" s="33" t="str">
        <f>IF(Março!H59="", "", Março!H59)</f>
        <v/>
      </c>
      <c r="AB59" s="44"/>
      <c r="AC59" s="41"/>
      <c r="AD59" s="41"/>
      <c r="AE59" s="41"/>
      <c r="AF59" s="41"/>
      <c r="AG59" s="41"/>
      <c r="AH59" s="41"/>
    </row>
    <row r="60" spans="2:34" ht="19.899999999999999" customHeight="1">
      <c r="B60" s="10"/>
      <c r="C60" s="15"/>
      <c r="D60" s="11"/>
      <c r="E60" s="12"/>
      <c r="G60" s="30" t="str">
        <f>IF(Março!G60="", "", Março!G60)</f>
        <v/>
      </c>
      <c r="H60" s="33" t="str">
        <f>IF(Março!H60="", "", Março!H60)</f>
        <v/>
      </c>
      <c r="AB60" s="44"/>
      <c r="AC60" s="41"/>
      <c r="AD60" s="41"/>
      <c r="AE60" s="41"/>
      <c r="AF60" s="41"/>
      <c r="AG60" s="41"/>
      <c r="AH60" s="41"/>
    </row>
    <row r="61" spans="2:34" ht="19.899999999999999" customHeight="1">
      <c r="B61" s="10"/>
      <c r="C61" s="15"/>
      <c r="D61" s="11"/>
      <c r="E61" s="12"/>
      <c r="G61" s="30" t="str">
        <f>IF(Março!G61="", "", Março!G61)</f>
        <v/>
      </c>
      <c r="H61" s="33" t="str">
        <f>IF(Março!H61="", "", Março!H61)</f>
        <v/>
      </c>
      <c r="AB61" s="44"/>
      <c r="AC61" s="41"/>
      <c r="AD61" s="41"/>
      <c r="AE61" s="41"/>
      <c r="AF61" s="41"/>
      <c r="AG61" s="41"/>
      <c r="AH61" s="41"/>
    </row>
    <row r="62" spans="2:34" ht="19.899999999999999" customHeight="1">
      <c r="B62" s="10"/>
      <c r="C62" s="15"/>
      <c r="D62" s="11"/>
      <c r="E62" s="12"/>
      <c r="G62" s="30" t="str">
        <f>IF(Março!G62="", "", Março!G62)</f>
        <v/>
      </c>
      <c r="H62" s="33" t="str">
        <f>IF(Março!H62="", "", Março!H62)</f>
        <v/>
      </c>
      <c r="AB62" s="44"/>
      <c r="AC62" s="41"/>
      <c r="AD62" s="41"/>
      <c r="AE62" s="41"/>
      <c r="AF62" s="41"/>
      <c r="AG62" s="41"/>
      <c r="AH62" s="41"/>
    </row>
    <row r="63" spans="2:34" ht="19.899999999999999" customHeight="1">
      <c r="B63" s="24"/>
      <c r="C63" s="26"/>
      <c r="D63" s="13"/>
      <c r="E63" s="13"/>
      <c r="G63" s="30" t="str">
        <f>IF(Março!G63="", "", Março!G63)</f>
        <v/>
      </c>
      <c r="H63" s="33" t="str">
        <f>IF(Março!H63="", "", Março!H63)</f>
        <v/>
      </c>
      <c r="AB63" s="44"/>
      <c r="AC63" s="41"/>
      <c r="AD63" s="41"/>
      <c r="AE63" s="41"/>
      <c r="AF63" s="41"/>
      <c r="AG63" s="41"/>
      <c r="AH63" s="41"/>
    </row>
    <row r="64" spans="2:34" ht="19.899999999999999" customHeight="1">
      <c r="B64" s="24"/>
      <c r="C64" s="26"/>
      <c r="D64" s="11"/>
      <c r="E64" s="12"/>
      <c r="G64" s="30" t="str">
        <f>IF(Março!G64="", "", Março!G64)</f>
        <v/>
      </c>
      <c r="H64" s="33" t="str">
        <f>IF(Março!H64="", "", Março!H64)</f>
        <v/>
      </c>
      <c r="AB64" s="44"/>
      <c r="AC64" s="41"/>
      <c r="AD64" s="41"/>
      <c r="AE64" s="41"/>
      <c r="AF64" s="41"/>
      <c r="AG64" s="41"/>
      <c r="AH64" s="41"/>
    </row>
    <row r="65" spans="2:34" ht="19.899999999999999" customHeight="1">
      <c r="B65" s="24"/>
      <c r="C65" s="26"/>
      <c r="D65" s="11"/>
      <c r="E65" s="12"/>
      <c r="G65" s="30" t="str">
        <f>IF(Março!G65="", "", Março!G65)</f>
        <v/>
      </c>
      <c r="H65" s="33" t="str">
        <f>IF(Março!H65="", "", Março!H65)</f>
        <v/>
      </c>
      <c r="AB65" s="44"/>
      <c r="AC65" s="41"/>
      <c r="AD65" s="41"/>
      <c r="AE65" s="41"/>
      <c r="AF65" s="41"/>
      <c r="AG65" s="41"/>
      <c r="AH65" s="41"/>
    </row>
    <row r="66" spans="2:34" ht="19.899999999999999" customHeight="1">
      <c r="B66" s="24"/>
      <c r="C66" s="26"/>
      <c r="D66" s="13"/>
      <c r="E66" s="13"/>
      <c r="G66" s="30" t="str">
        <f>IF(Março!G66="", "", Março!G66)</f>
        <v/>
      </c>
      <c r="H66" s="33" t="str">
        <f>IF(Março!H66="", "", Março!H66)</f>
        <v/>
      </c>
      <c r="AB66" s="44"/>
      <c r="AC66" s="41"/>
      <c r="AD66" s="41"/>
      <c r="AE66" s="41"/>
      <c r="AF66" s="41"/>
      <c r="AG66" s="41"/>
      <c r="AH66" s="41"/>
    </row>
    <row r="67" spans="2:34" ht="19.899999999999999" customHeight="1">
      <c r="B67" s="24"/>
      <c r="C67" s="26"/>
      <c r="D67" s="11"/>
      <c r="E67" s="12"/>
      <c r="G67" s="30" t="str">
        <f>IF(Março!G67="", "", Março!G67)</f>
        <v/>
      </c>
      <c r="H67" s="33" t="str">
        <f>IF(Março!H67="", "", Março!H67)</f>
        <v/>
      </c>
      <c r="AB67" s="44"/>
      <c r="AC67" s="41"/>
      <c r="AD67" s="41"/>
      <c r="AE67" s="41"/>
      <c r="AF67" s="41"/>
      <c r="AG67" s="41"/>
      <c r="AH67" s="41"/>
    </row>
    <row r="68" spans="2:34" ht="19.899999999999999" customHeight="1">
      <c r="B68" s="24"/>
      <c r="C68" s="26"/>
      <c r="D68" s="11"/>
      <c r="E68" s="12"/>
      <c r="G68" s="30" t="str">
        <f>IF(Março!G68="", "", Março!G68)</f>
        <v/>
      </c>
      <c r="H68" s="33" t="str">
        <f>IF(Março!H68="", "", Março!H68)</f>
        <v/>
      </c>
      <c r="AB68" s="44"/>
      <c r="AC68" s="41"/>
      <c r="AD68" s="41"/>
      <c r="AE68" s="41"/>
      <c r="AF68" s="41"/>
      <c r="AG68" s="41"/>
      <c r="AH68" s="41"/>
    </row>
    <row r="69" spans="2:34" ht="19.899999999999999" customHeight="1">
      <c r="B69" s="10"/>
      <c r="C69" s="15"/>
      <c r="D69" s="11"/>
      <c r="E69" s="12"/>
      <c r="G69" s="30" t="str">
        <f>IF(Março!G69="", "", Março!G69)</f>
        <v/>
      </c>
      <c r="H69" s="33" t="str">
        <f>IF(Março!H69="", "", Março!H69)</f>
        <v/>
      </c>
      <c r="AB69" s="44"/>
      <c r="AC69" s="41"/>
      <c r="AD69" s="41"/>
      <c r="AE69" s="41"/>
      <c r="AF69" s="41"/>
      <c r="AG69" s="41"/>
      <c r="AH69" s="41"/>
    </row>
    <row r="70" spans="2:34" ht="19.899999999999999" customHeight="1">
      <c r="B70" s="10"/>
      <c r="C70" s="15"/>
      <c r="D70" s="11"/>
      <c r="E70" s="12"/>
      <c r="G70" s="30" t="str">
        <f>IF(Março!G70="", "", Março!G70)</f>
        <v/>
      </c>
      <c r="H70" s="33" t="str">
        <f>IF(Março!H70="", "", Março!H70)</f>
        <v/>
      </c>
      <c r="AB70" s="44"/>
      <c r="AC70" s="41"/>
      <c r="AD70" s="41"/>
      <c r="AE70" s="41"/>
      <c r="AF70" s="41"/>
      <c r="AG70" s="41"/>
      <c r="AH70" s="41"/>
    </row>
    <row r="71" spans="2:34" ht="19.899999999999999" customHeight="1">
      <c r="B71" s="25"/>
      <c r="C71" s="27"/>
      <c r="D71" s="13"/>
      <c r="E71" s="13"/>
      <c r="G71" s="30" t="str">
        <f>IF(Março!G71="", "", Março!G71)</f>
        <v/>
      </c>
      <c r="H71" s="33" t="str">
        <f>IF(Março!H71="", "", Março!H71)</f>
        <v/>
      </c>
      <c r="AB71" s="44"/>
      <c r="AC71" s="41"/>
      <c r="AD71" s="41"/>
      <c r="AE71" s="41"/>
      <c r="AF71" s="41"/>
      <c r="AG71" s="41"/>
      <c r="AH71" s="41"/>
    </row>
    <row r="72" spans="2:34" ht="19.899999999999999" customHeight="1">
      <c r="B72" s="25"/>
      <c r="C72" s="27"/>
      <c r="D72" s="13"/>
      <c r="E72" s="13"/>
      <c r="G72" s="30" t="str">
        <f>IF(Março!G72="", "", Março!G72)</f>
        <v/>
      </c>
      <c r="H72" s="33" t="str">
        <f>IF(Março!H72="", "", Março!H72)</f>
        <v/>
      </c>
      <c r="AB72" s="44"/>
      <c r="AC72" s="41"/>
      <c r="AD72" s="41"/>
      <c r="AE72" s="41"/>
      <c r="AF72" s="41"/>
      <c r="AG72" s="41"/>
      <c r="AH72" s="41"/>
    </row>
    <row r="73" spans="2:34" ht="19.899999999999999" customHeight="1">
      <c r="B73" s="25"/>
      <c r="C73" s="27"/>
      <c r="D73" s="13"/>
      <c r="E73" s="13"/>
      <c r="G73" s="30" t="str">
        <f>IF(Março!G73="", "", Março!G73)</f>
        <v/>
      </c>
      <c r="H73" s="33" t="str">
        <f>IF(Março!H73="", "", Março!H73)</f>
        <v/>
      </c>
      <c r="AB73" s="44"/>
      <c r="AC73" s="41"/>
      <c r="AD73" s="41"/>
      <c r="AE73" s="41"/>
      <c r="AF73" s="41"/>
      <c r="AG73" s="41"/>
      <c r="AH73" s="41"/>
    </row>
    <row r="74" spans="2:34" ht="19.899999999999999" customHeight="1">
      <c r="B74" s="25"/>
      <c r="C74" s="27"/>
      <c r="D74" s="13"/>
      <c r="E74" s="13"/>
      <c r="G74" s="30" t="str">
        <f>IF(Março!G74="", "", Março!G74)</f>
        <v/>
      </c>
      <c r="H74" s="33" t="str">
        <f>IF(Março!H74="", "", Março!H74)</f>
        <v/>
      </c>
      <c r="AB74" s="44"/>
      <c r="AC74" s="41"/>
      <c r="AD74" s="41"/>
      <c r="AE74" s="41"/>
      <c r="AF74" s="41"/>
      <c r="AG74" s="41"/>
      <c r="AH74" s="41"/>
    </row>
    <row r="75" spans="2:34" ht="19.899999999999999" customHeight="1">
      <c r="B75" s="25"/>
      <c r="C75" s="27"/>
      <c r="D75" s="13"/>
      <c r="E75" s="13"/>
      <c r="G75" s="30" t="str">
        <f>IF(Março!G75="", "", Março!G75)</f>
        <v/>
      </c>
      <c r="H75" s="33" t="str">
        <f>IF(Março!H75="", "", Março!H75)</f>
        <v/>
      </c>
      <c r="AB75" s="44"/>
      <c r="AC75" s="41"/>
      <c r="AD75" s="41"/>
      <c r="AE75" s="41"/>
      <c r="AF75" s="41"/>
      <c r="AG75" s="41"/>
      <c r="AH75" s="41"/>
    </row>
    <row r="76" spans="2:34" ht="19.899999999999999" customHeight="1">
      <c r="B76" s="25"/>
      <c r="C76" s="27"/>
      <c r="D76" s="13"/>
      <c r="E76" s="13"/>
      <c r="G76" s="30" t="str">
        <f>IF(Março!G76="", "", Março!G76)</f>
        <v/>
      </c>
      <c r="H76" s="33" t="str">
        <f>IF(Março!H76="", "", Março!H76)</f>
        <v/>
      </c>
      <c r="AB76" s="44"/>
      <c r="AC76" s="41"/>
      <c r="AD76" s="41"/>
      <c r="AE76" s="41"/>
      <c r="AF76" s="41"/>
      <c r="AG76" s="41"/>
      <c r="AH76" s="41"/>
    </row>
    <row r="77" spans="2:34" ht="19.899999999999999" customHeight="1">
      <c r="B77" s="13"/>
      <c r="C77" s="13"/>
      <c r="D77" s="13"/>
      <c r="E77" s="13"/>
    </row>
    <row r="78" spans="2:34" ht="19.899999999999999" customHeight="1">
      <c r="B78" s="13"/>
      <c r="C78" s="13"/>
      <c r="D78" s="13"/>
      <c r="E78" s="13"/>
    </row>
    <row r="79" spans="2:34" ht="19.899999999999999" customHeight="1">
      <c r="B79" s="13"/>
      <c r="C79" s="13"/>
      <c r="D79" s="13"/>
      <c r="E79" s="13"/>
    </row>
    <row r="80" spans="2:34" ht="19.899999999999999" customHeight="1">
      <c r="B80" s="13"/>
      <c r="C80" s="13"/>
      <c r="D80" s="13"/>
      <c r="E80" s="13"/>
    </row>
    <row r="81" spans="2:5" ht="19.899999999999999" customHeight="1">
      <c r="B81" s="13"/>
      <c r="C81" s="13"/>
      <c r="D81" s="13"/>
      <c r="E81" s="13"/>
    </row>
    <row r="82" spans="2:5" ht="19.899999999999999" customHeight="1">
      <c r="B82" s="13"/>
      <c r="C82" s="13"/>
      <c r="D82" s="13"/>
      <c r="E82" s="13"/>
    </row>
    <row r="83" spans="2:5" ht="19.899999999999999" customHeight="1">
      <c r="B83" s="13"/>
      <c r="C83" s="13"/>
      <c r="D83" s="13"/>
      <c r="E83" s="13"/>
    </row>
    <row r="84" spans="2:5" ht="19.899999999999999" customHeight="1">
      <c r="B84" s="13"/>
      <c r="C84" s="13"/>
      <c r="D84" s="13"/>
      <c r="E84" s="13"/>
    </row>
    <row r="85" spans="2:5" ht="19.899999999999999" customHeight="1">
      <c r="B85" s="13"/>
      <c r="C85" s="13"/>
      <c r="D85" s="13"/>
      <c r="E85" s="13"/>
    </row>
    <row r="86" spans="2:5" ht="19.899999999999999" customHeight="1">
      <c r="B86" s="13"/>
      <c r="C86" s="13"/>
      <c r="D86" s="13"/>
      <c r="E86" s="13"/>
    </row>
    <row r="87" spans="2:5" ht="19.899999999999999" customHeight="1">
      <c r="B87" s="13"/>
      <c r="C87" s="13"/>
      <c r="D87" s="13"/>
      <c r="E87" s="13"/>
    </row>
    <row r="88" spans="2:5" ht="19.899999999999999" customHeight="1">
      <c r="B88" s="13"/>
      <c r="C88" s="13"/>
      <c r="D88" s="13"/>
      <c r="E88" s="13"/>
    </row>
    <row r="89" spans="2:5" ht="19.899999999999999" customHeight="1">
      <c r="B89" s="13"/>
      <c r="C89" s="13"/>
      <c r="D89" s="13"/>
      <c r="E89" s="13"/>
    </row>
    <row r="90" spans="2:5" ht="19.899999999999999" customHeight="1">
      <c r="B90" s="13"/>
      <c r="C90" s="13"/>
      <c r="D90" s="13"/>
      <c r="E90" s="13"/>
    </row>
    <row r="91" spans="2:5" ht="19.899999999999999" customHeight="1">
      <c r="B91" s="13"/>
      <c r="C91" s="13"/>
      <c r="D91" s="13"/>
      <c r="E91" s="13"/>
    </row>
    <row r="92" spans="2:5" ht="19.899999999999999" customHeight="1">
      <c r="B92" s="13"/>
      <c r="C92" s="13"/>
      <c r="D92" s="13"/>
      <c r="E92" s="13"/>
    </row>
    <row r="93" spans="2:5" ht="19.899999999999999" customHeight="1">
      <c r="B93" s="13"/>
      <c r="C93" s="13"/>
      <c r="D93" s="13"/>
      <c r="E93" s="13"/>
    </row>
    <row r="94" spans="2:5" ht="19.899999999999999" customHeight="1">
      <c r="B94" s="13"/>
      <c r="C94" s="13"/>
      <c r="D94" s="13"/>
      <c r="E94" s="13"/>
    </row>
    <row r="95" spans="2:5" ht="19.899999999999999" customHeight="1">
      <c r="B95" s="13"/>
      <c r="C95" s="13"/>
      <c r="D95" s="13"/>
      <c r="E95" s="13"/>
    </row>
    <row r="96" spans="2:5" ht="19.899999999999999" customHeight="1">
      <c r="B96" s="13"/>
      <c r="C96" s="13"/>
      <c r="D96" s="13"/>
      <c r="E96" s="13"/>
    </row>
    <row r="97" spans="2:5" ht="19.899999999999999" customHeight="1">
      <c r="B97" s="13"/>
      <c r="C97" s="13"/>
      <c r="D97" s="13"/>
      <c r="E97" s="13"/>
    </row>
    <row r="98" spans="2:5" ht="19.899999999999999" customHeight="1">
      <c r="B98" s="13"/>
      <c r="C98" s="13"/>
      <c r="D98" s="13"/>
      <c r="E98" s="13"/>
    </row>
    <row r="99" spans="2:5" ht="19.899999999999999" customHeight="1">
      <c r="B99" s="13"/>
      <c r="C99" s="13"/>
      <c r="D99" s="13"/>
      <c r="E99" s="13"/>
    </row>
    <row r="100" spans="2:5" ht="19.899999999999999" customHeight="1">
      <c r="B100" s="13"/>
      <c r="C100" s="13"/>
      <c r="D100" s="13"/>
      <c r="E100" s="13"/>
    </row>
    <row r="101" spans="2:5" ht="19.899999999999999" customHeight="1">
      <c r="B101" s="13"/>
      <c r="C101" s="13"/>
      <c r="D101" s="13"/>
      <c r="E101" s="13"/>
    </row>
    <row r="102" spans="2:5" ht="19.899999999999999" customHeight="1">
      <c r="B102" s="13"/>
      <c r="C102" s="13"/>
      <c r="D102" s="13"/>
      <c r="E102" s="13"/>
    </row>
    <row r="103" spans="2:5" ht="19.899999999999999" customHeight="1">
      <c r="B103" s="13"/>
      <c r="C103" s="13"/>
      <c r="D103" s="13"/>
      <c r="E103" s="13"/>
    </row>
    <row r="104" spans="2:5" ht="19.899999999999999" customHeight="1">
      <c r="B104" s="13"/>
      <c r="C104" s="13"/>
      <c r="D104" s="13"/>
      <c r="E104" s="13"/>
    </row>
    <row r="105" spans="2:5" ht="19.899999999999999" customHeight="1">
      <c r="B105" s="13"/>
      <c r="C105" s="13"/>
      <c r="D105" s="13"/>
      <c r="E105" s="13"/>
    </row>
    <row r="106" spans="2:5" ht="19.899999999999999" customHeight="1">
      <c r="B106" s="13"/>
      <c r="C106" s="13"/>
      <c r="D106" s="13"/>
      <c r="E106" s="13"/>
    </row>
    <row r="107" spans="2:5" ht="19.899999999999999" customHeight="1">
      <c r="B107" s="13"/>
      <c r="C107" s="13"/>
      <c r="D107" s="13"/>
      <c r="E107" s="13"/>
    </row>
    <row r="108" spans="2:5" ht="19.899999999999999" customHeight="1">
      <c r="B108" s="13"/>
      <c r="C108" s="13"/>
      <c r="D108" s="13"/>
      <c r="E108" s="13"/>
    </row>
    <row r="109" spans="2:5" ht="19.899999999999999" customHeight="1">
      <c r="B109" s="13"/>
      <c r="C109" s="13"/>
      <c r="D109" s="13"/>
      <c r="E109" s="13"/>
    </row>
    <row r="110" spans="2:5" ht="19.899999999999999" customHeight="1">
      <c r="B110" s="13"/>
      <c r="C110" s="13"/>
      <c r="D110" s="13"/>
      <c r="E110" s="13"/>
    </row>
    <row r="111" spans="2:5" ht="19.899999999999999" customHeight="1">
      <c r="B111" s="13"/>
      <c r="C111" s="13"/>
      <c r="D111" s="13"/>
      <c r="E111" s="13"/>
    </row>
    <row r="112" spans="2:5" ht="19.899999999999999" customHeight="1">
      <c r="B112" s="13"/>
      <c r="C112" s="13"/>
      <c r="D112" s="13"/>
      <c r="E112" s="13"/>
    </row>
    <row r="113" spans="2:5" ht="19.899999999999999" customHeight="1">
      <c r="B113" s="13"/>
      <c r="C113" s="13"/>
      <c r="D113" s="13"/>
      <c r="E113" s="13"/>
    </row>
    <row r="114" spans="2:5" ht="19.899999999999999" customHeight="1">
      <c r="B114" s="13"/>
      <c r="C114" s="13"/>
      <c r="D114" s="13"/>
      <c r="E114" s="13"/>
    </row>
    <row r="115" spans="2:5" ht="19.899999999999999" customHeight="1">
      <c r="B115" s="13"/>
      <c r="C115" s="13"/>
      <c r="D115" s="13"/>
      <c r="E115" s="13"/>
    </row>
    <row r="116" spans="2:5" ht="19.899999999999999" customHeight="1">
      <c r="B116" s="13"/>
      <c r="C116" s="13"/>
      <c r="D116" s="13"/>
      <c r="E116" s="13"/>
    </row>
    <row r="117" spans="2:5" ht="19.899999999999999" customHeight="1">
      <c r="B117" s="13"/>
      <c r="C117" s="13"/>
      <c r="D117" s="13"/>
      <c r="E117" s="13"/>
    </row>
    <row r="118" spans="2:5" ht="19.899999999999999" customHeight="1">
      <c r="B118" s="13"/>
      <c r="C118" s="13"/>
      <c r="D118" s="13"/>
      <c r="E118" s="13"/>
    </row>
    <row r="119" spans="2:5" ht="19.899999999999999" customHeight="1">
      <c r="B119" s="13"/>
      <c r="C119" s="13"/>
      <c r="D119" s="13"/>
      <c r="E119" s="13"/>
    </row>
    <row r="120" spans="2:5" ht="19.899999999999999" customHeight="1">
      <c r="B120" s="13"/>
      <c r="C120" s="13"/>
      <c r="D120" s="13"/>
      <c r="E120" s="13"/>
    </row>
    <row r="121" spans="2:5" ht="19.899999999999999" customHeight="1">
      <c r="B121" s="13"/>
      <c r="C121" s="13"/>
      <c r="D121" s="13"/>
      <c r="E121" s="13"/>
    </row>
    <row r="122" spans="2:5" ht="19.899999999999999" customHeight="1">
      <c r="B122" s="13"/>
      <c r="C122" s="13"/>
      <c r="D122" s="13"/>
      <c r="E122" s="13"/>
    </row>
    <row r="123" spans="2:5" ht="19.899999999999999" customHeight="1">
      <c r="B123" s="13"/>
      <c r="C123" s="13"/>
      <c r="D123" s="13"/>
      <c r="E123" s="13"/>
    </row>
    <row r="124" spans="2:5" ht="19.899999999999999" customHeight="1">
      <c r="B124" s="13"/>
      <c r="C124" s="13"/>
      <c r="D124" s="13"/>
      <c r="E124" s="13"/>
    </row>
    <row r="125" spans="2:5" ht="19.899999999999999" customHeight="1">
      <c r="B125" s="13"/>
      <c r="C125" s="13"/>
      <c r="D125" s="13"/>
      <c r="E125" s="13"/>
    </row>
    <row r="126" spans="2:5" ht="19.899999999999999" customHeight="1">
      <c r="B126" s="13"/>
      <c r="C126" s="13"/>
      <c r="D126" s="13"/>
      <c r="E126" s="13"/>
    </row>
    <row r="127" spans="2:5" ht="19.899999999999999" customHeight="1">
      <c r="B127" s="13"/>
      <c r="C127" s="13"/>
      <c r="D127" s="13"/>
      <c r="E127" s="13"/>
    </row>
    <row r="128" spans="2:5" ht="19.899999999999999" customHeight="1">
      <c r="B128" s="13"/>
      <c r="C128" s="13"/>
      <c r="D128" s="13"/>
      <c r="E128" s="13"/>
    </row>
    <row r="129" spans="2:5" ht="19.899999999999999" customHeight="1">
      <c r="B129" s="13"/>
      <c r="C129" s="13"/>
      <c r="D129" s="13"/>
      <c r="E129" s="13"/>
    </row>
    <row r="130" spans="2:5" ht="19.899999999999999" customHeight="1">
      <c r="B130" s="13"/>
      <c r="C130" s="13"/>
      <c r="D130" s="13"/>
      <c r="E130" s="13"/>
    </row>
    <row r="131" spans="2:5" ht="19.899999999999999" customHeight="1">
      <c r="B131" s="13"/>
      <c r="C131" s="13"/>
      <c r="D131" s="13"/>
      <c r="E131" s="13"/>
    </row>
    <row r="132" spans="2:5" ht="19.899999999999999" customHeight="1">
      <c r="B132" s="13"/>
      <c r="C132" s="13"/>
      <c r="D132" s="13"/>
      <c r="E132" s="13"/>
    </row>
    <row r="133" spans="2:5" ht="19.899999999999999" customHeight="1">
      <c r="B133" s="13"/>
      <c r="C133" s="13"/>
      <c r="D133" s="13"/>
      <c r="E133" s="13"/>
    </row>
    <row r="134" spans="2:5" ht="19.899999999999999" customHeight="1">
      <c r="B134" s="13"/>
      <c r="C134" s="13"/>
      <c r="D134" s="13"/>
      <c r="E134" s="13"/>
    </row>
    <row r="135" spans="2:5" ht="19.899999999999999" customHeight="1">
      <c r="B135" s="13"/>
      <c r="C135" s="13"/>
      <c r="D135" s="13"/>
      <c r="E135" s="13"/>
    </row>
    <row r="136" spans="2:5" ht="19.899999999999999" customHeight="1">
      <c r="B136" s="13"/>
      <c r="C136" s="13"/>
      <c r="D136" s="13"/>
      <c r="E136" s="13"/>
    </row>
    <row r="137" spans="2:5" ht="19.899999999999999" customHeight="1">
      <c r="B137" s="13"/>
      <c r="C137" s="13"/>
      <c r="D137" s="13"/>
      <c r="E137" s="13"/>
    </row>
    <row r="138" spans="2:5" ht="19.899999999999999" customHeight="1">
      <c r="B138" s="13"/>
      <c r="C138" s="13"/>
      <c r="D138" s="13"/>
      <c r="E138" s="13"/>
    </row>
    <row r="139" spans="2:5" ht="19.899999999999999" customHeight="1">
      <c r="B139" s="13"/>
      <c r="C139" s="13"/>
      <c r="D139" s="13"/>
      <c r="E139" s="13"/>
    </row>
    <row r="140" spans="2:5" ht="19.899999999999999" customHeight="1">
      <c r="B140" s="13"/>
      <c r="C140" s="13"/>
      <c r="D140" s="13"/>
      <c r="E140" s="13"/>
    </row>
    <row r="141" spans="2:5" ht="19.899999999999999" customHeight="1">
      <c r="B141" s="13"/>
      <c r="C141" s="13"/>
      <c r="D141" s="13"/>
      <c r="E141" s="13"/>
    </row>
    <row r="142" spans="2:5" ht="19.899999999999999" customHeight="1">
      <c r="B142" s="13"/>
      <c r="C142" s="13"/>
      <c r="D142" s="13"/>
      <c r="E142" s="13"/>
    </row>
    <row r="143" spans="2:5" ht="19.899999999999999" customHeight="1">
      <c r="B143" s="13"/>
      <c r="C143" s="13"/>
      <c r="D143" s="13"/>
      <c r="E143" s="13"/>
    </row>
    <row r="144" spans="2:5" ht="19.899999999999999" customHeight="1">
      <c r="B144" s="13"/>
      <c r="C144" s="13"/>
      <c r="D144" s="13"/>
      <c r="E144" s="13"/>
    </row>
    <row r="145" spans="2:5" ht="19.899999999999999" customHeight="1">
      <c r="B145" s="13"/>
      <c r="C145" s="13"/>
      <c r="D145" s="13"/>
      <c r="E145" s="13"/>
    </row>
    <row r="146" spans="2:5" ht="19.899999999999999" customHeight="1">
      <c r="B146" s="13"/>
      <c r="C146" s="13"/>
      <c r="D146" s="13"/>
      <c r="E146" s="13"/>
    </row>
    <row r="147" spans="2:5" ht="19.899999999999999" customHeight="1">
      <c r="B147" s="13"/>
      <c r="C147" s="13"/>
      <c r="D147" s="13"/>
      <c r="E147" s="13"/>
    </row>
    <row r="148" spans="2:5" ht="19.899999999999999" customHeight="1">
      <c r="B148" s="13"/>
      <c r="C148" s="13"/>
      <c r="D148" s="13"/>
      <c r="E148" s="13"/>
    </row>
    <row r="149" spans="2:5" ht="19.899999999999999" customHeight="1">
      <c r="B149" s="13"/>
      <c r="C149" s="13"/>
      <c r="D149" s="13"/>
      <c r="E149" s="13"/>
    </row>
    <row r="150" spans="2:5" ht="19.899999999999999" customHeight="1">
      <c r="B150" s="13"/>
      <c r="C150" s="13"/>
      <c r="D150" s="13"/>
      <c r="E150" s="13"/>
    </row>
    <row r="151" spans="2:5" ht="19.899999999999999" customHeight="1">
      <c r="B151" s="13"/>
      <c r="C151" s="13"/>
      <c r="D151" s="13"/>
      <c r="E151" s="13"/>
    </row>
    <row r="152" spans="2:5" ht="19.899999999999999" customHeight="1">
      <c r="B152" s="13"/>
      <c r="C152" s="13"/>
      <c r="D152" s="13"/>
      <c r="E152" s="13"/>
    </row>
    <row r="153" spans="2:5" ht="19.899999999999999" customHeight="1">
      <c r="B153" s="13"/>
      <c r="C153" s="13"/>
      <c r="D153" s="13"/>
      <c r="E153" s="13"/>
    </row>
    <row r="154" spans="2:5" ht="19.899999999999999" customHeight="1">
      <c r="B154" s="13"/>
      <c r="C154" s="13"/>
      <c r="D154" s="13"/>
      <c r="E154" s="13"/>
    </row>
    <row r="155" spans="2:5" ht="19.899999999999999" customHeight="1">
      <c r="B155" s="13"/>
      <c r="C155" s="13"/>
      <c r="D155" s="13"/>
      <c r="E155" s="13"/>
    </row>
    <row r="156" spans="2:5" ht="19.899999999999999" customHeight="1">
      <c r="B156" s="13"/>
      <c r="C156" s="13"/>
      <c r="D156" s="13"/>
      <c r="E156" s="13"/>
    </row>
    <row r="157" spans="2:5" ht="19.899999999999999" customHeight="1">
      <c r="B157" s="13"/>
      <c r="C157" s="13"/>
      <c r="D157" s="13"/>
      <c r="E157" s="13"/>
    </row>
    <row r="158" spans="2:5" ht="19.899999999999999" customHeight="1">
      <c r="B158" s="13"/>
      <c r="C158" s="13"/>
      <c r="D158" s="13"/>
      <c r="E158" s="13"/>
    </row>
    <row r="159" spans="2:5" ht="19.899999999999999" customHeight="1">
      <c r="B159" s="13"/>
      <c r="C159" s="13"/>
      <c r="D159" s="13"/>
      <c r="E159" s="13"/>
    </row>
    <row r="160" spans="2:5" ht="19.899999999999999" customHeight="1">
      <c r="B160" s="13"/>
      <c r="C160" s="13"/>
      <c r="D160" s="13"/>
      <c r="E160" s="13"/>
    </row>
    <row r="161" spans="2:5" ht="19.899999999999999" customHeight="1">
      <c r="B161" s="13"/>
      <c r="C161" s="13"/>
      <c r="D161" s="13"/>
      <c r="E161" s="13"/>
    </row>
    <row r="162" spans="2:5" ht="19.899999999999999" customHeight="1">
      <c r="B162" s="13"/>
      <c r="C162" s="13"/>
      <c r="D162" s="13"/>
      <c r="E162" s="13"/>
    </row>
    <row r="163" spans="2:5" ht="19.899999999999999" customHeight="1">
      <c r="B163" s="13"/>
      <c r="C163" s="13"/>
      <c r="D163" s="13"/>
      <c r="E163" s="13"/>
    </row>
    <row r="164" spans="2:5" ht="19.899999999999999" customHeight="1">
      <c r="B164" s="13"/>
      <c r="C164" s="13"/>
      <c r="D164" s="13"/>
      <c r="E164" s="13"/>
    </row>
    <row r="165" spans="2:5" ht="19.899999999999999" customHeight="1">
      <c r="B165" s="13"/>
      <c r="C165" s="13"/>
      <c r="D165" s="13"/>
      <c r="E165" s="13"/>
    </row>
    <row r="166" spans="2:5" ht="19.899999999999999" customHeight="1">
      <c r="B166" s="13"/>
      <c r="C166" s="13"/>
      <c r="D166" s="13"/>
      <c r="E166" s="13"/>
    </row>
    <row r="167" spans="2:5" ht="19.899999999999999" customHeight="1">
      <c r="B167" s="13"/>
      <c r="C167" s="13"/>
      <c r="D167" s="13"/>
      <c r="E167" s="13"/>
    </row>
    <row r="168" spans="2:5" ht="19.899999999999999" customHeight="1">
      <c r="B168" s="13"/>
      <c r="C168" s="13"/>
      <c r="D168" s="13"/>
      <c r="E168" s="13"/>
    </row>
    <row r="169" spans="2:5" ht="19.899999999999999" customHeight="1">
      <c r="B169" s="13"/>
      <c r="C169" s="13"/>
      <c r="D169" s="13"/>
      <c r="E169" s="13"/>
    </row>
    <row r="170" spans="2:5" ht="19.899999999999999" customHeight="1">
      <c r="B170" s="13"/>
      <c r="C170" s="13"/>
      <c r="D170" s="13"/>
      <c r="E170" s="13"/>
    </row>
    <row r="171" spans="2:5" ht="19.899999999999999" customHeight="1">
      <c r="B171" s="13"/>
      <c r="C171" s="13"/>
      <c r="D171" s="13"/>
      <c r="E171" s="13"/>
    </row>
    <row r="172" spans="2:5" ht="19.899999999999999" customHeight="1">
      <c r="B172" s="13"/>
      <c r="C172" s="13"/>
      <c r="D172" s="13"/>
      <c r="E172" s="13"/>
    </row>
    <row r="173" spans="2:5" ht="19.899999999999999" customHeight="1">
      <c r="B173" s="13"/>
      <c r="C173" s="13"/>
      <c r="D173" s="13"/>
      <c r="E173" s="13"/>
    </row>
    <row r="174" spans="2:5" ht="19.899999999999999" customHeight="1">
      <c r="B174" s="13"/>
      <c r="C174" s="13"/>
      <c r="D174" s="13"/>
      <c r="E174" s="13"/>
    </row>
    <row r="175" spans="2:5" ht="19.899999999999999" customHeight="1">
      <c r="B175" s="13"/>
      <c r="C175" s="13"/>
      <c r="D175" s="13"/>
      <c r="E175" s="13"/>
    </row>
    <row r="176" spans="2:5" ht="19.899999999999999" customHeight="1">
      <c r="B176" s="13"/>
      <c r="C176" s="13"/>
      <c r="D176" s="13"/>
      <c r="E176" s="13"/>
    </row>
    <row r="177" spans="2:5" ht="19.899999999999999" customHeight="1">
      <c r="B177" s="13"/>
      <c r="C177" s="13"/>
      <c r="D177" s="13"/>
      <c r="E177" s="13"/>
    </row>
    <row r="178" spans="2:5" ht="19.899999999999999" customHeight="1">
      <c r="B178" s="13"/>
      <c r="C178" s="13"/>
      <c r="D178" s="13"/>
      <c r="E178" s="13"/>
    </row>
    <row r="179" spans="2:5" ht="19.899999999999999" customHeight="1">
      <c r="B179" s="13"/>
      <c r="C179" s="13"/>
      <c r="D179" s="13"/>
      <c r="E179" s="13"/>
    </row>
    <row r="180" spans="2:5" ht="19.899999999999999" customHeight="1">
      <c r="B180" s="13"/>
      <c r="C180" s="13"/>
      <c r="D180" s="13"/>
      <c r="E180" s="13"/>
    </row>
    <row r="181" spans="2:5" ht="19.899999999999999" customHeight="1">
      <c r="B181" s="13"/>
      <c r="C181" s="13"/>
      <c r="D181" s="13"/>
      <c r="E181" s="13"/>
    </row>
    <row r="182" spans="2:5" ht="19.899999999999999" customHeight="1">
      <c r="B182" s="13"/>
      <c r="C182" s="13"/>
      <c r="D182" s="13"/>
      <c r="E182" s="13"/>
    </row>
    <row r="183" spans="2:5" ht="19.899999999999999" customHeight="1">
      <c r="B183" s="13"/>
      <c r="C183" s="13"/>
      <c r="D183" s="13"/>
      <c r="E183" s="13"/>
    </row>
    <row r="184" spans="2:5" ht="19.899999999999999" customHeight="1">
      <c r="B184" s="13"/>
      <c r="C184" s="13"/>
      <c r="D184" s="13"/>
      <c r="E184" s="13"/>
    </row>
    <row r="185" spans="2:5" ht="19.899999999999999" customHeight="1">
      <c r="B185" s="13"/>
      <c r="C185" s="13"/>
      <c r="D185" s="13"/>
      <c r="E185" s="13"/>
    </row>
    <row r="186" spans="2:5" ht="19.899999999999999" customHeight="1">
      <c r="B186" s="13"/>
      <c r="C186" s="13"/>
      <c r="D186" s="13"/>
      <c r="E186" s="13"/>
    </row>
    <row r="187" spans="2:5" ht="19.899999999999999" customHeight="1">
      <c r="B187" s="13"/>
      <c r="C187" s="13"/>
      <c r="D187" s="13"/>
      <c r="E187" s="13"/>
    </row>
    <row r="188" spans="2:5" ht="19.899999999999999" customHeight="1">
      <c r="B188" s="13"/>
      <c r="C188" s="13"/>
      <c r="D188" s="13"/>
      <c r="E188" s="13"/>
    </row>
    <row r="189" spans="2:5" ht="19.899999999999999" customHeight="1">
      <c r="B189" s="13"/>
      <c r="C189" s="13"/>
      <c r="D189" s="13"/>
      <c r="E189" s="13"/>
    </row>
    <row r="190" spans="2:5" ht="19.899999999999999" customHeight="1">
      <c r="B190" s="13"/>
      <c r="C190" s="13"/>
      <c r="D190" s="13"/>
      <c r="E190" s="13"/>
    </row>
    <row r="191" spans="2:5" ht="19.899999999999999" customHeight="1">
      <c r="B191" s="13"/>
      <c r="C191" s="13"/>
      <c r="D191" s="13"/>
      <c r="E191" s="13"/>
    </row>
    <row r="192" spans="2:5" ht="19.899999999999999" customHeight="1">
      <c r="B192" s="13"/>
      <c r="C192" s="13"/>
      <c r="D192" s="13"/>
      <c r="E192" s="13"/>
    </row>
    <row r="193" spans="2:5" ht="19.899999999999999" customHeight="1">
      <c r="B193" s="13"/>
      <c r="C193" s="13"/>
      <c r="D193" s="13"/>
      <c r="E193" s="13"/>
    </row>
    <row r="194" spans="2:5" ht="19.899999999999999" customHeight="1">
      <c r="B194" s="13"/>
      <c r="C194" s="13"/>
      <c r="D194" s="13"/>
      <c r="E194" s="13"/>
    </row>
    <row r="195" spans="2:5" ht="19.899999999999999" customHeight="1">
      <c r="B195" s="13"/>
      <c r="C195" s="13"/>
      <c r="D195" s="13"/>
      <c r="E195" s="13"/>
    </row>
    <row r="196" spans="2:5" ht="19.899999999999999" customHeight="1">
      <c r="B196" s="13"/>
      <c r="C196" s="13"/>
      <c r="D196" s="13"/>
      <c r="E196" s="13"/>
    </row>
    <row r="197" spans="2:5" ht="19.899999999999999" customHeight="1">
      <c r="B197" s="13"/>
      <c r="C197" s="13"/>
      <c r="D197" s="13"/>
      <c r="E197" s="13"/>
    </row>
    <row r="198" spans="2:5" ht="19.899999999999999" customHeight="1">
      <c r="B198" s="13"/>
      <c r="C198" s="13"/>
      <c r="D198" s="13"/>
      <c r="E198" s="13"/>
    </row>
    <row r="199" spans="2:5" ht="19.899999999999999" customHeight="1">
      <c r="B199" s="13"/>
      <c r="C199" s="13"/>
      <c r="D199" s="13"/>
      <c r="E199" s="13"/>
    </row>
    <row r="200" spans="2:5" ht="19.899999999999999" customHeight="1">
      <c r="B200" s="13"/>
      <c r="C200" s="13"/>
      <c r="D200" s="13"/>
      <c r="E200" s="13"/>
    </row>
    <row r="201" spans="2:5" ht="19.899999999999999" customHeight="1">
      <c r="B201" s="13"/>
      <c r="C201" s="13"/>
      <c r="D201" s="13"/>
      <c r="E201" s="13"/>
    </row>
    <row r="202" spans="2:5" ht="19.899999999999999" customHeight="1">
      <c r="B202" s="13"/>
      <c r="C202" s="13"/>
      <c r="D202" s="13"/>
      <c r="E202" s="13"/>
    </row>
    <row r="203" spans="2:5" ht="19.899999999999999" customHeight="1">
      <c r="B203" s="13"/>
      <c r="C203" s="13"/>
      <c r="D203" s="13"/>
      <c r="E203" s="13"/>
    </row>
    <row r="204" spans="2:5" ht="19.899999999999999" customHeight="1">
      <c r="B204" s="13"/>
      <c r="C204" s="13"/>
      <c r="D204" s="13"/>
      <c r="E204" s="13"/>
    </row>
    <row r="205" spans="2:5" ht="19.899999999999999" customHeight="1">
      <c r="B205" s="13"/>
      <c r="C205" s="13"/>
      <c r="D205" s="13"/>
      <c r="E205" s="13"/>
    </row>
    <row r="206" spans="2:5" ht="19.899999999999999" customHeight="1">
      <c r="B206" s="13"/>
      <c r="C206" s="13"/>
      <c r="D206" s="13"/>
      <c r="E206" s="13"/>
    </row>
    <row r="207" spans="2:5" ht="19.899999999999999" customHeight="1">
      <c r="B207" s="13"/>
      <c r="C207" s="13"/>
      <c r="D207" s="13"/>
      <c r="E207" s="13"/>
    </row>
    <row r="208" spans="2:5" ht="19.899999999999999" customHeight="1">
      <c r="B208" s="13"/>
      <c r="C208" s="13"/>
      <c r="D208" s="13"/>
      <c r="E208" s="13"/>
    </row>
    <row r="209" spans="2:5" ht="19.899999999999999" customHeight="1">
      <c r="B209" s="13"/>
      <c r="C209" s="13"/>
      <c r="D209" s="13"/>
      <c r="E209" s="13"/>
    </row>
    <row r="210" spans="2:5" ht="19.899999999999999" customHeight="1">
      <c r="B210" s="13"/>
      <c r="C210" s="13"/>
      <c r="D210" s="13"/>
      <c r="E210" s="13"/>
    </row>
    <row r="211" spans="2:5" ht="19.899999999999999" customHeight="1">
      <c r="B211" s="13"/>
      <c r="C211" s="13"/>
      <c r="D211" s="13"/>
      <c r="E211" s="13"/>
    </row>
    <row r="212" spans="2:5" ht="19.899999999999999" customHeight="1">
      <c r="B212" s="13"/>
      <c r="C212" s="13"/>
      <c r="D212" s="13"/>
      <c r="E212" s="13"/>
    </row>
    <row r="213" spans="2:5" ht="19.899999999999999" customHeight="1">
      <c r="B213" s="13"/>
      <c r="C213" s="13"/>
      <c r="D213" s="13"/>
      <c r="E213" s="13"/>
    </row>
    <row r="214" spans="2:5" ht="19.899999999999999" customHeight="1">
      <c r="B214" s="13"/>
      <c r="C214" s="13"/>
      <c r="D214" s="13"/>
      <c r="E214" s="13"/>
    </row>
    <row r="215" spans="2:5" ht="19.899999999999999" customHeight="1">
      <c r="B215" s="13"/>
      <c r="C215" s="13"/>
      <c r="D215" s="13"/>
      <c r="E215" s="13"/>
    </row>
    <row r="216" spans="2:5" ht="19.899999999999999" customHeight="1">
      <c r="B216" s="13"/>
      <c r="C216" s="13"/>
      <c r="D216" s="13"/>
      <c r="E216" s="13"/>
    </row>
    <row r="217" spans="2:5" ht="19.899999999999999" customHeight="1">
      <c r="B217" s="13"/>
      <c r="C217" s="13"/>
      <c r="D217" s="13"/>
      <c r="E217" s="13"/>
    </row>
    <row r="218" spans="2:5" ht="19.899999999999999" customHeight="1">
      <c r="B218" s="13"/>
      <c r="C218" s="13"/>
      <c r="D218" s="13"/>
      <c r="E218" s="13"/>
    </row>
    <row r="219" spans="2:5" ht="19.899999999999999" customHeight="1">
      <c r="B219" s="13"/>
      <c r="C219" s="13"/>
      <c r="D219" s="13"/>
      <c r="E219" s="13"/>
    </row>
    <row r="220" spans="2:5" ht="19.899999999999999" customHeight="1">
      <c r="B220" s="13"/>
      <c r="C220" s="13"/>
      <c r="D220" s="13"/>
      <c r="E220" s="13"/>
    </row>
    <row r="221" spans="2:5" ht="19.899999999999999" customHeight="1">
      <c r="B221" s="13"/>
      <c r="C221" s="13"/>
      <c r="D221" s="13"/>
      <c r="E221" s="13"/>
    </row>
    <row r="222" spans="2:5" ht="19.899999999999999" customHeight="1">
      <c r="B222" s="13"/>
      <c r="C222" s="13"/>
      <c r="D222" s="13"/>
      <c r="E222" s="13"/>
    </row>
    <row r="223" spans="2:5" ht="19.899999999999999" customHeight="1">
      <c r="B223" s="13"/>
      <c r="C223" s="13"/>
      <c r="D223" s="13"/>
      <c r="E223" s="13"/>
    </row>
    <row r="224" spans="2:5" ht="19.899999999999999" customHeight="1">
      <c r="B224" s="13"/>
      <c r="C224" s="13"/>
      <c r="D224" s="13"/>
      <c r="E224" s="13"/>
    </row>
    <row r="225" spans="2:5" ht="19.899999999999999" customHeight="1">
      <c r="B225" s="13"/>
      <c r="C225" s="13"/>
      <c r="D225" s="13"/>
      <c r="E225" s="13"/>
    </row>
    <row r="226" spans="2:5" ht="19.899999999999999" customHeight="1">
      <c r="B226" s="13"/>
      <c r="C226" s="13"/>
      <c r="D226" s="13"/>
      <c r="E226" s="13"/>
    </row>
    <row r="227" spans="2:5" ht="19.899999999999999" customHeight="1">
      <c r="B227" s="13"/>
      <c r="C227" s="13"/>
      <c r="D227" s="13"/>
      <c r="E227" s="13"/>
    </row>
    <row r="228" spans="2:5" ht="19.899999999999999" customHeight="1">
      <c r="B228" s="13"/>
      <c r="C228" s="13"/>
      <c r="D228" s="13"/>
      <c r="E228" s="13"/>
    </row>
    <row r="229" spans="2:5" ht="19.899999999999999" customHeight="1">
      <c r="B229" s="13"/>
      <c r="C229" s="13"/>
      <c r="D229" s="13"/>
      <c r="E229" s="13"/>
    </row>
    <row r="230" spans="2:5" ht="19.899999999999999" customHeight="1">
      <c r="B230" s="13"/>
      <c r="C230" s="13"/>
      <c r="D230" s="13"/>
      <c r="E230" s="13"/>
    </row>
    <row r="231" spans="2:5" ht="19.899999999999999" customHeight="1">
      <c r="B231" s="13"/>
      <c r="C231" s="13"/>
      <c r="D231" s="13"/>
      <c r="E231" s="13"/>
    </row>
    <row r="232" spans="2:5" ht="19.899999999999999" customHeight="1">
      <c r="B232" s="13"/>
      <c r="C232" s="13"/>
      <c r="D232" s="13"/>
      <c r="E232" s="13"/>
    </row>
    <row r="233" spans="2:5" ht="19.899999999999999" customHeight="1">
      <c r="B233" s="13"/>
      <c r="C233" s="13"/>
      <c r="D233" s="13"/>
      <c r="E233" s="13"/>
    </row>
    <row r="234" spans="2:5" ht="19.899999999999999" customHeight="1">
      <c r="B234" s="13"/>
      <c r="C234" s="13"/>
      <c r="D234" s="13"/>
      <c r="E234" s="13"/>
    </row>
    <row r="235" spans="2:5" ht="19.899999999999999" customHeight="1">
      <c r="B235" s="13"/>
      <c r="C235" s="13"/>
      <c r="D235" s="13"/>
      <c r="E235" s="13"/>
    </row>
    <row r="236" spans="2:5" ht="19.899999999999999" customHeight="1">
      <c r="B236" s="13"/>
      <c r="C236" s="13"/>
      <c r="D236" s="13"/>
      <c r="E236" s="13"/>
    </row>
    <row r="237" spans="2:5" ht="19.899999999999999" customHeight="1">
      <c r="B237" s="13"/>
      <c r="C237" s="13"/>
      <c r="D237" s="13"/>
      <c r="E237" s="13"/>
    </row>
    <row r="238" spans="2:5" ht="19.899999999999999" customHeight="1">
      <c r="B238" s="13"/>
      <c r="C238" s="13"/>
      <c r="D238" s="13"/>
      <c r="E238" s="13"/>
    </row>
    <row r="239" spans="2:5" ht="19.899999999999999" customHeight="1">
      <c r="B239" s="13"/>
      <c r="C239" s="13"/>
      <c r="D239" s="13"/>
      <c r="E239" s="13"/>
    </row>
    <row r="240" spans="2:5" ht="19.899999999999999" customHeight="1">
      <c r="B240" s="13"/>
      <c r="C240" s="13"/>
      <c r="D240" s="13"/>
      <c r="E240" s="13"/>
    </row>
    <row r="241" spans="2:5" ht="19.899999999999999" customHeight="1">
      <c r="B241" s="13"/>
      <c r="C241" s="13"/>
      <c r="D241" s="13"/>
      <c r="E241" s="13"/>
    </row>
    <row r="242" spans="2:5" ht="19.899999999999999" customHeight="1">
      <c r="B242" s="13"/>
      <c r="C242" s="13"/>
      <c r="D242" s="13"/>
      <c r="E242" s="13"/>
    </row>
    <row r="243" spans="2:5" ht="19.899999999999999" customHeight="1">
      <c r="B243" s="13"/>
      <c r="C243" s="13"/>
      <c r="D243" s="13"/>
      <c r="E243" s="13"/>
    </row>
    <row r="244" spans="2:5" ht="19.899999999999999" customHeight="1">
      <c r="B244" s="13"/>
      <c r="C244" s="13"/>
      <c r="D244" s="13"/>
      <c r="E244" s="13"/>
    </row>
    <row r="245" spans="2:5" ht="19.899999999999999" customHeight="1">
      <c r="B245" s="13"/>
      <c r="C245" s="13"/>
      <c r="D245" s="13"/>
      <c r="E245" s="13"/>
    </row>
    <row r="246" spans="2:5" ht="19.899999999999999" customHeight="1">
      <c r="B246" s="13"/>
      <c r="C246" s="13"/>
      <c r="D246" s="13"/>
      <c r="E246" s="13"/>
    </row>
    <row r="247" spans="2:5" ht="19.899999999999999" customHeight="1">
      <c r="B247" s="13"/>
      <c r="C247" s="13"/>
      <c r="D247" s="13"/>
      <c r="E247" s="13"/>
    </row>
    <row r="248" spans="2:5" ht="19.899999999999999" customHeight="1">
      <c r="B248" s="13"/>
      <c r="C248" s="13"/>
      <c r="D248" s="13"/>
      <c r="E248" s="13"/>
    </row>
    <row r="249" spans="2:5" ht="19.899999999999999" customHeight="1">
      <c r="B249" s="13"/>
      <c r="C249" s="13"/>
      <c r="D249" s="13"/>
      <c r="E249" s="13"/>
    </row>
    <row r="250" spans="2:5" ht="19.899999999999999" customHeight="1">
      <c r="B250" s="13"/>
      <c r="C250" s="13"/>
      <c r="D250" s="13"/>
      <c r="E250" s="13"/>
    </row>
    <row r="251" spans="2:5" ht="19.899999999999999" customHeight="1">
      <c r="B251" s="13"/>
      <c r="C251" s="13"/>
      <c r="D251" s="13"/>
      <c r="E251" s="13"/>
    </row>
    <row r="252" spans="2:5" ht="19.899999999999999" customHeight="1">
      <c r="B252" s="13"/>
      <c r="C252" s="13"/>
      <c r="D252" s="13"/>
      <c r="E252" s="13"/>
    </row>
    <row r="253" spans="2:5" ht="19.899999999999999" customHeight="1">
      <c r="B253" s="13"/>
      <c r="C253" s="13"/>
      <c r="D253" s="13"/>
      <c r="E253" s="13"/>
    </row>
    <row r="254" spans="2:5" ht="19.899999999999999" customHeight="1">
      <c r="B254" s="13"/>
      <c r="C254" s="13"/>
      <c r="D254" s="13"/>
      <c r="E254" s="13"/>
    </row>
    <row r="255" spans="2:5" ht="19.899999999999999" customHeight="1">
      <c r="B255" s="13"/>
      <c r="C255" s="13"/>
      <c r="D255" s="13"/>
      <c r="E255" s="13"/>
    </row>
    <row r="256" spans="2:5" ht="19.899999999999999" customHeight="1">
      <c r="B256" s="13"/>
      <c r="C256" s="13"/>
      <c r="D256" s="13"/>
      <c r="E256" s="13"/>
    </row>
    <row r="257" spans="2:5" ht="19.899999999999999" customHeight="1">
      <c r="B257" s="13"/>
      <c r="C257" s="13"/>
      <c r="D257" s="13"/>
      <c r="E257" s="13"/>
    </row>
    <row r="258" spans="2:5" ht="19.899999999999999" customHeight="1">
      <c r="B258" s="13"/>
      <c r="C258" s="13"/>
      <c r="D258" s="13"/>
      <c r="E258" s="13"/>
    </row>
    <row r="259" spans="2:5" ht="19.899999999999999" customHeight="1">
      <c r="B259" s="13"/>
      <c r="C259" s="13"/>
      <c r="D259" s="13"/>
      <c r="E259" s="13"/>
    </row>
    <row r="260" spans="2:5" ht="19.899999999999999" customHeight="1">
      <c r="B260" s="13"/>
      <c r="C260" s="13"/>
      <c r="D260" s="13"/>
      <c r="E260" s="13"/>
    </row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</sheetData>
  <dataValidations count="1">
    <dataValidation type="list" allowBlank="1" showInputMessage="1" showErrorMessage="1" sqref="D36:D76" xr:uid="{2DF20E21-4E1F-4D0D-A7A6-8DF7F4FE0EDB}">
      <formula1>$B$21:$B$31</formula1>
    </dataValidation>
  </dataValidations>
  <pageMargins left="0.7" right="0.7" top="0.75" bottom="0.75" header="0.3" footer="0.3"/>
  <pageSetup paperSize="9" orientation="portrait"/>
  <drawing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B679-AB88-496D-A18B-4959AE3EF7A0}">
  <sheetPr>
    <tabColor rgb="FF92D050"/>
  </sheetPr>
  <dimension ref="B1:AH312"/>
  <sheetViews>
    <sheetView showGridLines="0" workbookViewId="0">
      <selection activeCell="AB4" activeCellId="21" sqref="B2:H2 B4 C4 C6 B6 G4 H4 H6 G6 B18 C18 C20 B20 G18 H18 B33:E33 B35:E35 G33 H33 H35 G35 AB4:AH4"/>
    </sheetView>
  </sheetViews>
  <sheetFormatPr defaultColWidth="9" defaultRowHeight="13.5" customHeight="1"/>
  <cols>
    <col min="1" max="1" width="2.75" style="1" customWidth="1"/>
    <col min="2" max="2" width="28.25" style="1" customWidth="1"/>
    <col min="3" max="3" width="22.5" style="1" customWidth="1"/>
    <col min="4" max="4" width="26.75" style="1" customWidth="1"/>
    <col min="5" max="5" width="45.875" style="1" customWidth="1"/>
    <col min="6" max="6" width="4.75" style="1" customWidth="1"/>
    <col min="7" max="7" width="26.125" style="1" customWidth="1"/>
    <col min="8" max="8" width="26.375" style="1" customWidth="1"/>
    <col min="9" max="27" width="9" style="1"/>
    <col min="28" max="28" width="36" style="1" bestFit="1" customWidth="1"/>
    <col min="29" max="29" width="9" style="1"/>
    <col min="30" max="30" width="16.75" style="1" customWidth="1"/>
    <col min="31" max="32" width="9" style="1"/>
    <col min="33" max="33" width="11.125" style="1" bestFit="1" customWidth="1"/>
    <col min="34" max="16384" width="9" style="1"/>
  </cols>
  <sheetData>
    <row r="1" spans="2:34" ht="10.15" customHeight="1"/>
    <row r="2" spans="2:34" s="2" customFormat="1" ht="48.75" customHeight="1">
      <c r="B2" s="47" t="s">
        <v>0</v>
      </c>
      <c r="C2" s="48"/>
      <c r="D2" s="49"/>
      <c r="E2" s="49"/>
      <c r="F2" s="50"/>
      <c r="G2" s="50"/>
      <c r="H2" s="50"/>
      <c r="I2" s="23"/>
      <c r="J2" s="23"/>
      <c r="K2" s="23"/>
      <c r="L2" s="23"/>
      <c r="M2" s="23"/>
      <c r="N2" s="23"/>
    </row>
    <row r="3" spans="2:34" ht="18" customHeight="1">
      <c r="B3" s="3"/>
      <c r="C3" s="4"/>
      <c r="D3" s="3"/>
    </row>
    <row r="4" spans="2:34" ht="40.15" customHeight="1">
      <c r="B4" s="55" t="s">
        <v>2</v>
      </c>
      <c r="C4" s="54">
        <f>SUM(C$7:C$16)</f>
        <v>0</v>
      </c>
      <c r="D4" s="5"/>
      <c r="G4" s="52" t="s">
        <v>3</v>
      </c>
      <c r="H4" s="51"/>
      <c r="I4" s="18"/>
      <c r="J4" s="18"/>
      <c r="AB4" s="63" t="s">
        <v>4</v>
      </c>
      <c r="AC4" s="64"/>
      <c r="AD4" s="64"/>
      <c r="AE4" s="51"/>
      <c r="AF4" s="51"/>
      <c r="AG4" s="65" t="s">
        <v>5</v>
      </c>
      <c r="AH4" s="51"/>
    </row>
    <row r="5" spans="2:34" ht="20.25" customHeight="1">
      <c r="B5" s="6"/>
      <c r="C5" s="14"/>
      <c r="D5" s="5"/>
      <c r="G5" s="20"/>
      <c r="H5" s="19"/>
    </row>
    <row r="6" spans="2:34" ht="19.899999999999999" customHeight="1">
      <c r="B6" s="56" t="s">
        <v>6</v>
      </c>
      <c r="C6" s="56" t="s">
        <v>7</v>
      </c>
      <c r="G6" s="53" t="s">
        <v>8</v>
      </c>
      <c r="H6" s="53" t="s">
        <v>9</v>
      </c>
      <c r="AB6" s="41"/>
      <c r="AC6" s="41"/>
      <c r="AD6" s="41"/>
      <c r="AE6" s="41"/>
      <c r="AF6" s="41"/>
      <c r="AG6" s="41"/>
      <c r="AH6" s="41"/>
    </row>
    <row r="7" spans="2:34" ht="19.899999999999999" customHeight="1">
      <c r="B7" s="7" t="s">
        <v>10</v>
      </c>
      <c r="C7" s="16"/>
      <c r="G7" s="22">
        <f>Maio!C4</f>
        <v>0</v>
      </c>
      <c r="H7" s="21">
        <f>Maio!C18</f>
        <v>2180</v>
      </c>
      <c r="AB7" s="41" t="e" cm="1" vm="1">
        <f t="array" ref="AB7">_xlfn._xlws.FILTER(B7:B16, C7:C16&gt;0)</f>
        <v>#VALUE!</v>
      </c>
      <c r="AC7" s="41" t="e" cm="1" vm="1">
        <f t="array" ref="AC7">_xlfn._xlws.FILTER(C7:C16, C7:C16&gt;0)</f>
        <v>#VALUE!</v>
      </c>
      <c r="AD7" s="41"/>
      <c r="AE7" s="41"/>
      <c r="AF7" s="42">
        <f>$G7</f>
        <v>0</v>
      </c>
      <c r="AG7" s="42">
        <f>$H7</f>
        <v>2180</v>
      </c>
      <c r="AH7" s="42">
        <f>$H18</f>
        <v>-2180</v>
      </c>
    </row>
    <row r="8" spans="2:34" ht="19.899999999999999" customHeight="1">
      <c r="B8" s="7" t="s">
        <v>11</v>
      </c>
      <c r="C8" s="16"/>
      <c r="AB8" s="41"/>
      <c r="AC8" s="41"/>
      <c r="AD8" s="41"/>
      <c r="AE8" s="41"/>
      <c r="AF8" s="41"/>
      <c r="AG8" s="41"/>
      <c r="AH8" s="41"/>
    </row>
    <row r="9" spans="2:34" ht="19.899999999999999" customHeight="1">
      <c r="B9" s="7" t="s">
        <v>12</v>
      </c>
      <c r="C9" s="16"/>
      <c r="AB9" s="41"/>
      <c r="AC9" s="41"/>
      <c r="AD9" s="41"/>
      <c r="AE9" s="41"/>
      <c r="AF9" s="41"/>
      <c r="AG9" s="41"/>
      <c r="AH9" s="41"/>
    </row>
    <row r="10" spans="2:34" ht="19.899999999999999" customHeight="1">
      <c r="B10" s="7"/>
      <c r="C10" s="16"/>
      <c r="AB10" s="41"/>
      <c r="AC10" s="41"/>
      <c r="AD10" s="41"/>
      <c r="AE10" s="41"/>
      <c r="AF10" s="41"/>
      <c r="AG10" s="41"/>
      <c r="AH10" s="41"/>
    </row>
    <row r="11" spans="2:34" ht="19.899999999999999" customHeight="1">
      <c r="B11" s="7"/>
      <c r="C11" s="16"/>
      <c r="AB11" s="41"/>
      <c r="AC11" s="41"/>
      <c r="AD11" s="41"/>
      <c r="AE11" s="41"/>
      <c r="AF11" s="41"/>
      <c r="AG11" s="41"/>
      <c r="AH11" s="41"/>
    </row>
    <row r="12" spans="2:34" ht="19.899999999999999" customHeight="1">
      <c r="B12" s="7"/>
      <c r="C12" s="16"/>
      <c r="AB12" s="41"/>
      <c r="AC12" s="41"/>
      <c r="AD12" s="41"/>
      <c r="AE12" s="41"/>
      <c r="AF12" s="41"/>
      <c r="AG12" s="41"/>
      <c r="AH12" s="41"/>
    </row>
    <row r="13" spans="2:34" ht="19.899999999999999" customHeight="1">
      <c r="B13" s="7"/>
      <c r="C13" s="16"/>
      <c r="AB13" s="41"/>
      <c r="AC13" s="41"/>
      <c r="AD13" s="41"/>
      <c r="AE13" s="41"/>
      <c r="AF13" s="41"/>
      <c r="AG13" s="41"/>
      <c r="AH13" s="41"/>
    </row>
    <row r="14" spans="2:34" ht="19.899999999999999" customHeight="1">
      <c r="B14" s="7"/>
      <c r="C14" s="16"/>
      <c r="AB14" s="41"/>
      <c r="AC14" s="41"/>
      <c r="AD14" s="41"/>
      <c r="AE14" s="41"/>
      <c r="AF14" s="41"/>
      <c r="AG14" s="41"/>
      <c r="AH14" s="41"/>
    </row>
    <row r="15" spans="2:34" ht="19.899999999999999" customHeight="1">
      <c r="B15" s="7"/>
      <c r="C15" s="16"/>
      <c r="AB15" s="41"/>
      <c r="AC15" s="41"/>
      <c r="AD15" s="41"/>
      <c r="AE15" s="41"/>
      <c r="AF15" s="41"/>
      <c r="AG15" s="41"/>
      <c r="AH15" s="41"/>
    </row>
    <row r="16" spans="2:34" ht="19.899999999999999" customHeight="1">
      <c r="B16" s="7"/>
      <c r="C16" s="16"/>
      <c r="AB16" s="41"/>
      <c r="AC16" s="41"/>
      <c r="AD16" s="41"/>
      <c r="AE16" s="41"/>
      <c r="AF16" s="41"/>
      <c r="AG16" s="41"/>
      <c r="AH16" s="41"/>
    </row>
    <row r="17" spans="2:34" ht="19.899999999999999" customHeight="1">
      <c r="B17" s="8"/>
      <c r="C17" s="17"/>
      <c r="AB17" s="41"/>
      <c r="AC17" s="41"/>
      <c r="AD17" s="41"/>
      <c r="AE17" s="41"/>
      <c r="AF17" s="41"/>
      <c r="AG17" s="41"/>
      <c r="AH17" s="41"/>
    </row>
    <row r="18" spans="2:34" ht="37.5" customHeight="1">
      <c r="B18" s="55" t="s">
        <v>13</v>
      </c>
      <c r="C18" s="57">
        <f>SUM(C$21:C$31)</f>
        <v>2180</v>
      </c>
      <c r="D18" s="5"/>
      <c r="G18" s="55" t="s">
        <v>14</v>
      </c>
      <c r="H18" s="54">
        <f>G7-H7</f>
        <v>-2180</v>
      </c>
      <c r="AB18" s="41"/>
      <c r="AC18" s="41"/>
      <c r="AD18" s="41"/>
      <c r="AE18" s="41"/>
      <c r="AF18" s="41"/>
      <c r="AG18" s="41"/>
      <c r="AH18" s="41"/>
    </row>
    <row r="19" spans="2:34" ht="19.899999999999999" customHeight="1">
      <c r="B19" s="6"/>
      <c r="C19" s="14"/>
      <c r="D19" s="5"/>
      <c r="AB19" s="41"/>
      <c r="AC19" s="41"/>
      <c r="AD19" s="41"/>
      <c r="AE19" s="41"/>
      <c r="AF19" s="41"/>
      <c r="AG19" s="41"/>
      <c r="AH19" s="41"/>
    </row>
    <row r="20" spans="2:34" ht="19.899999999999999" customHeight="1">
      <c r="B20" s="58" t="s">
        <v>15</v>
      </c>
      <c r="C20" s="58" t="s">
        <v>16</v>
      </c>
      <c r="AB20" s="41"/>
      <c r="AC20" s="41"/>
      <c r="AD20" s="41"/>
      <c r="AE20" s="41"/>
      <c r="AF20" s="41"/>
      <c r="AG20" s="41"/>
      <c r="AH20" s="41"/>
    </row>
    <row r="21" spans="2:34" ht="19.899999999999999" customHeight="1">
      <c r="B21" s="35" t="s">
        <v>17</v>
      </c>
      <c r="C21" s="36">
        <f>SUMIF(Despesas41315[Categoria], B21, Despesas41315[Valor])</f>
        <v>0</v>
      </c>
      <c r="AB21" s="41" t="str" cm="1">
        <f t="array" ref="AB21">_xlfn._xlws.FILTER(B21:B31, C21:C31&gt;0)</f>
        <v>Gastos Fixos</v>
      </c>
      <c r="AC21" s="41" cm="1">
        <f t="array" ref="AC21">_xlfn._xlws.FILTER(C21:C33, C21:C33&gt;0)</f>
        <v>2180</v>
      </c>
      <c r="AD21" s="41"/>
      <c r="AE21" s="41"/>
      <c r="AF21" s="41"/>
      <c r="AG21" s="41"/>
      <c r="AH21" s="41"/>
    </row>
    <row r="22" spans="2:34" ht="19.899999999999999" customHeight="1">
      <c r="B22" s="37" t="s">
        <v>18</v>
      </c>
      <c r="C22" s="38">
        <f>SUMIF(Despesas41315[Categoria], B22, Despesas41315[Valor])</f>
        <v>0</v>
      </c>
      <c r="AB22" s="41"/>
      <c r="AC22" s="41"/>
      <c r="AD22" s="41"/>
      <c r="AE22" s="41"/>
      <c r="AF22" s="41"/>
      <c r="AG22" s="41"/>
      <c r="AH22" s="41"/>
    </row>
    <row r="23" spans="2:34" ht="19.899999999999999" customHeight="1">
      <c r="B23" s="37" t="s">
        <v>19</v>
      </c>
      <c r="C23" s="38">
        <f>SUMIF(Despesas41315[Categoria], B23, Despesas41315[Valor])</f>
        <v>0</v>
      </c>
      <c r="AB23" s="41"/>
      <c r="AC23" s="41"/>
      <c r="AD23" s="41"/>
      <c r="AE23" s="41"/>
      <c r="AF23" s="41"/>
      <c r="AG23" s="41"/>
      <c r="AH23" s="41"/>
    </row>
    <row r="24" spans="2:34" ht="19.899999999999999" customHeight="1">
      <c r="B24" s="37" t="s">
        <v>20</v>
      </c>
      <c r="C24" s="38">
        <f>SUMIF(Despesas41315[Categoria], B24, Despesas41315[Valor])</f>
        <v>0</v>
      </c>
      <c r="AB24" s="41"/>
      <c r="AC24" s="41"/>
      <c r="AD24" s="41"/>
      <c r="AE24" s="41"/>
      <c r="AF24" s="41"/>
      <c r="AG24" s="41"/>
      <c r="AH24" s="41"/>
    </row>
    <row r="25" spans="2:34" ht="19.899999999999999" customHeight="1">
      <c r="B25" s="37" t="s">
        <v>21</v>
      </c>
      <c r="C25" s="38">
        <f>SUMIF(Despesas41315[Categoria], B25, Despesas41315[Valor])</f>
        <v>0</v>
      </c>
      <c r="AB25" s="41"/>
      <c r="AC25" s="41"/>
      <c r="AD25" s="41"/>
      <c r="AE25" s="41"/>
      <c r="AF25" s="41"/>
      <c r="AG25" s="41"/>
      <c r="AH25" s="41"/>
    </row>
    <row r="26" spans="2:34" ht="19.899999999999999" customHeight="1">
      <c r="B26" s="37" t="s">
        <v>22</v>
      </c>
      <c r="C26" s="38">
        <f>SUMIF(Despesas41315[Categoria], B26, Despesas41315[Valor])</f>
        <v>0</v>
      </c>
      <c r="AB26" s="41"/>
      <c r="AC26" s="41"/>
      <c r="AD26" s="41"/>
      <c r="AE26" s="41"/>
      <c r="AF26" s="41"/>
      <c r="AG26" s="41"/>
      <c r="AH26" s="41"/>
    </row>
    <row r="27" spans="2:34" ht="19.899999999999999" customHeight="1">
      <c r="B27" s="37" t="s">
        <v>23</v>
      </c>
      <c r="C27" s="38">
        <f>SUMIF(Despesas41315[Categoria], B27, Despesas41315[Valor])</f>
        <v>0</v>
      </c>
      <c r="AB27" s="41"/>
      <c r="AC27" s="41"/>
      <c r="AD27" s="41"/>
      <c r="AE27" s="41"/>
      <c r="AF27" s="41"/>
      <c r="AG27" s="41"/>
      <c r="AH27" s="41"/>
    </row>
    <row r="28" spans="2:34" ht="19.899999999999999" customHeight="1">
      <c r="B28" s="37" t="s">
        <v>24</v>
      </c>
      <c r="C28" s="38">
        <f>SUMIF(Despesas41315[Categoria], B28, Despesas41315[Valor])</f>
        <v>0</v>
      </c>
      <c r="AB28" s="41"/>
      <c r="AC28" s="41"/>
      <c r="AD28" s="41"/>
      <c r="AE28" s="41"/>
      <c r="AF28" s="41"/>
      <c r="AG28" s="41"/>
      <c r="AH28" s="41"/>
    </row>
    <row r="29" spans="2:34" ht="19.899999999999999" customHeight="1">
      <c r="B29" s="37" t="s">
        <v>25</v>
      </c>
      <c r="C29" s="38">
        <f>SUMIF(Despesas41315[Categoria], B29, Despesas41315[Valor])</f>
        <v>0</v>
      </c>
      <c r="AB29" s="41"/>
      <c r="AC29" s="41"/>
      <c r="AD29" s="41"/>
      <c r="AE29" s="41"/>
      <c r="AF29" s="41"/>
      <c r="AG29" s="41"/>
      <c r="AH29" s="41"/>
    </row>
    <row r="30" spans="2:34" ht="19.899999999999999" customHeight="1">
      <c r="B30" s="37" t="s">
        <v>12</v>
      </c>
      <c r="C30" s="38">
        <f>SUMIF(Despesas41315[Categoria], B30, Despesas41315[Valor])</f>
        <v>0</v>
      </c>
      <c r="AB30" s="41"/>
      <c r="AC30" s="41"/>
      <c r="AD30" s="41"/>
      <c r="AE30" s="41"/>
      <c r="AF30" s="41"/>
      <c r="AG30" s="41"/>
      <c r="AH30" s="41"/>
    </row>
    <row r="31" spans="2:34" ht="19.899999999999999" customHeight="1">
      <c r="B31" s="39" t="s">
        <v>26</v>
      </c>
      <c r="C31" s="40">
        <f>SUM(G36:G76)</f>
        <v>2180</v>
      </c>
      <c r="D31" s="13"/>
      <c r="E31" s="13"/>
      <c r="AB31" s="41"/>
      <c r="AC31" s="41"/>
      <c r="AD31" s="41"/>
      <c r="AE31" s="41"/>
      <c r="AF31" s="41"/>
      <c r="AG31" s="41"/>
      <c r="AH31" s="41"/>
    </row>
    <row r="32" spans="2:34" ht="19.899999999999999" customHeight="1">
      <c r="B32" s="8"/>
      <c r="C32" s="17"/>
      <c r="AB32" s="41"/>
      <c r="AC32" s="41"/>
      <c r="AD32" s="41"/>
      <c r="AE32" s="41"/>
      <c r="AF32" s="41"/>
      <c r="AG32" s="41"/>
      <c r="AH32" s="41"/>
    </row>
    <row r="33" spans="2:34" s="2" customFormat="1" ht="40.15" customHeight="1">
      <c r="B33" s="60" t="s">
        <v>27</v>
      </c>
      <c r="C33" s="59"/>
      <c r="D33" s="59"/>
      <c r="E33" s="59"/>
      <c r="F33" s="23"/>
      <c r="G33" s="60" t="s">
        <v>26</v>
      </c>
      <c r="H33" s="59"/>
      <c r="AB33" s="43"/>
      <c r="AC33" s="43"/>
      <c r="AD33" s="43"/>
      <c r="AE33" s="43"/>
      <c r="AF33" s="43"/>
      <c r="AG33" s="43"/>
      <c r="AH33" s="43"/>
    </row>
    <row r="34" spans="2:34" ht="10.15" customHeight="1">
      <c r="B34" s="9"/>
      <c r="AB34" s="41"/>
      <c r="AC34" s="41"/>
      <c r="AD34" s="41"/>
      <c r="AE34" s="41"/>
      <c r="AF34" s="41"/>
      <c r="AG34" s="41"/>
      <c r="AH34" s="41"/>
    </row>
    <row r="35" spans="2:34" ht="30" customHeight="1">
      <c r="B35" s="62" t="s">
        <v>28</v>
      </c>
      <c r="C35" s="62" t="s">
        <v>7</v>
      </c>
      <c r="D35" s="62" t="s">
        <v>29</v>
      </c>
      <c r="E35" s="62" t="s">
        <v>30</v>
      </c>
      <c r="G35" s="61" t="s">
        <v>7</v>
      </c>
      <c r="H35" s="61" t="s">
        <v>30</v>
      </c>
      <c r="AB35" s="41"/>
      <c r="AC35" s="41"/>
      <c r="AD35" s="41"/>
      <c r="AE35" s="41"/>
      <c r="AF35" s="41"/>
      <c r="AG35" s="41"/>
      <c r="AH35" s="41"/>
    </row>
    <row r="36" spans="2:34" ht="19.899999999999999" customHeight="1">
      <c r="B36" s="29" t="s">
        <v>48</v>
      </c>
      <c r="C36" s="15"/>
      <c r="D36" s="11"/>
      <c r="E36" s="12"/>
      <c r="G36" s="30">
        <f>IF(Abril!G36="", "", Abril!G36)</f>
        <v>980</v>
      </c>
      <c r="H36" s="33" t="str">
        <f>IF(Abril!H36="", "", Abril!H36)</f>
        <v>Energia da propriedade</v>
      </c>
      <c r="AB36" s="44"/>
      <c r="AC36" s="41"/>
      <c r="AD36" s="41"/>
      <c r="AE36" s="41"/>
      <c r="AF36" s="41"/>
      <c r="AG36" s="41"/>
      <c r="AH36" s="41"/>
    </row>
    <row r="37" spans="2:34" ht="19.899999999999999" customHeight="1">
      <c r="B37" s="10"/>
      <c r="C37" s="15"/>
      <c r="D37" s="11"/>
      <c r="E37" s="12"/>
      <c r="G37" s="30">
        <f>IF(Abril!G37="", "", Abril!G37)</f>
        <v>180</v>
      </c>
      <c r="H37" s="33" t="str">
        <f>IF(Abril!H37="", "", Abril!H37)</f>
        <v>Internet</v>
      </c>
      <c r="AB37" s="44"/>
      <c r="AC37" s="41"/>
      <c r="AD37" s="41"/>
      <c r="AE37" s="41"/>
      <c r="AF37" s="41"/>
      <c r="AG37" s="41"/>
      <c r="AH37" s="41"/>
    </row>
    <row r="38" spans="2:34" ht="19.899999999999999" customHeight="1">
      <c r="B38" s="10"/>
      <c r="C38" s="15"/>
      <c r="D38" s="11"/>
      <c r="E38" s="12"/>
      <c r="G38" s="30">
        <f>IF(Abril!G38="", "", Abril!G38)</f>
        <v>260</v>
      </c>
      <c r="H38" s="33" t="str">
        <f>IF(Abril!H38="", "", Abril!H38)</f>
        <v>Contabilidade</v>
      </c>
      <c r="AB38" s="44"/>
      <c r="AC38" s="41"/>
      <c r="AD38" s="41"/>
      <c r="AE38" s="41"/>
      <c r="AF38" s="41"/>
      <c r="AG38" s="41"/>
      <c r="AH38" s="41"/>
    </row>
    <row r="39" spans="2:34" ht="19.899999999999999" customHeight="1">
      <c r="B39" s="10"/>
      <c r="C39" s="15"/>
      <c r="D39" s="11"/>
      <c r="E39" s="12"/>
      <c r="G39" s="30">
        <f>IF(Abril!G39="", "", Abril!G39)</f>
        <v>310</v>
      </c>
      <c r="H39" s="33" t="str">
        <f>IF(Abril!H39="", "", Abril!H39)</f>
        <v>Seguro</v>
      </c>
      <c r="AB39" s="44"/>
      <c r="AC39" s="41"/>
      <c r="AD39" s="41"/>
      <c r="AE39" s="41"/>
      <c r="AF39" s="41"/>
      <c r="AG39" s="41"/>
      <c r="AH39" s="41"/>
    </row>
    <row r="40" spans="2:34" ht="19.899999999999999" customHeight="1">
      <c r="B40" s="10"/>
      <c r="C40" s="15"/>
      <c r="D40" s="11"/>
      <c r="E40" s="12"/>
      <c r="G40" s="30">
        <f>IF(Abril!G40="", "", Abril!G40)</f>
        <v>450</v>
      </c>
      <c r="H40" s="33" t="str">
        <f>IF(Abril!H40="", "", Abril!H40)</f>
        <v>Manutenção preventiva</v>
      </c>
      <c r="AB40" s="44"/>
      <c r="AC40" s="41"/>
      <c r="AD40" s="41"/>
      <c r="AE40" s="41"/>
      <c r="AF40" s="41"/>
      <c r="AG40" s="41"/>
      <c r="AH40" s="41"/>
    </row>
    <row r="41" spans="2:34" ht="19.899999999999999" customHeight="1">
      <c r="B41" s="29"/>
      <c r="C41" s="15"/>
      <c r="D41" s="11"/>
      <c r="E41" s="12"/>
      <c r="G41" s="30" t="str">
        <f>IF(Abril!G41="", "", Abril!G41)</f>
        <v/>
      </c>
      <c r="H41" s="33" t="str">
        <f>IF(Abril!H41="", "", Abril!H41)</f>
        <v/>
      </c>
      <c r="AB41" s="44"/>
      <c r="AC41" s="41"/>
      <c r="AD41" s="41"/>
      <c r="AE41" s="41"/>
      <c r="AF41" s="41"/>
      <c r="AG41" s="41"/>
      <c r="AH41" s="41"/>
    </row>
    <row r="42" spans="2:34" ht="19.899999999999999" customHeight="1">
      <c r="B42" s="10"/>
      <c r="C42" s="15"/>
      <c r="D42" s="11"/>
      <c r="E42" s="12"/>
      <c r="G42" s="30" t="str">
        <f>IF(Abril!G42="", "", Abril!G42)</f>
        <v/>
      </c>
      <c r="H42" s="33" t="str">
        <f>IF(Abril!H42="", "", Abril!H42)</f>
        <v/>
      </c>
      <c r="AB42" s="44"/>
      <c r="AC42" s="41"/>
      <c r="AD42" s="41"/>
      <c r="AE42" s="41"/>
      <c r="AF42" s="41"/>
      <c r="AG42" s="41"/>
      <c r="AH42" s="41"/>
    </row>
    <row r="43" spans="2:34" ht="19.899999999999999" customHeight="1">
      <c r="B43" s="10"/>
      <c r="C43" s="15"/>
      <c r="D43" s="11"/>
      <c r="E43" s="12"/>
      <c r="G43" s="30" t="str">
        <f>IF(Abril!G43="", "", Abril!G43)</f>
        <v/>
      </c>
      <c r="H43" s="33" t="str">
        <f>IF(Abril!H43="", "", Abril!H43)</f>
        <v/>
      </c>
      <c r="AB43" s="44"/>
      <c r="AC43" s="41"/>
      <c r="AD43" s="41"/>
      <c r="AE43" s="41"/>
      <c r="AF43" s="41"/>
      <c r="AG43" s="41"/>
      <c r="AH43" s="41"/>
    </row>
    <row r="44" spans="2:34" ht="19.899999999999999" customHeight="1">
      <c r="B44" s="10"/>
      <c r="C44" s="15"/>
      <c r="D44" s="11"/>
      <c r="E44" s="12"/>
      <c r="G44" s="30" t="str">
        <f>IF(Abril!G44="", "", Abril!G44)</f>
        <v/>
      </c>
      <c r="H44" s="33" t="str">
        <f>IF(Abril!H44="", "", Abril!H44)</f>
        <v/>
      </c>
      <c r="AB44" s="44"/>
      <c r="AC44" s="41"/>
      <c r="AD44" s="41"/>
      <c r="AE44" s="41"/>
      <c r="AF44" s="41"/>
      <c r="AG44" s="41"/>
      <c r="AH44" s="41"/>
    </row>
    <row r="45" spans="2:34" ht="19.899999999999999" customHeight="1">
      <c r="B45" s="10"/>
      <c r="C45" s="15"/>
      <c r="D45" s="11"/>
      <c r="E45" s="12"/>
      <c r="G45" s="30" t="str">
        <f>IF(Abril!G45="", "", Abril!G45)</f>
        <v/>
      </c>
      <c r="H45" s="33" t="str">
        <f>IF(Abril!H45="", "", Abril!H45)</f>
        <v/>
      </c>
      <c r="AB45" s="44"/>
      <c r="AC45" s="41"/>
      <c r="AD45" s="41"/>
      <c r="AE45" s="41"/>
      <c r="AF45" s="41"/>
      <c r="AG45" s="41"/>
      <c r="AH45" s="41"/>
    </row>
    <row r="46" spans="2:34" ht="19.899999999999999" customHeight="1">
      <c r="B46" s="10"/>
      <c r="C46" s="15"/>
      <c r="D46" s="11"/>
      <c r="E46" s="12"/>
      <c r="G46" s="30" t="str">
        <f>IF(Abril!G46="", "", Abril!G46)</f>
        <v/>
      </c>
      <c r="H46" s="33" t="str">
        <f>IF(Abril!H46="", "", Abril!H46)</f>
        <v/>
      </c>
      <c r="AB46" s="44"/>
      <c r="AC46" s="41"/>
      <c r="AD46" s="41"/>
      <c r="AE46" s="41"/>
      <c r="AF46" s="41"/>
      <c r="AG46" s="41"/>
      <c r="AH46" s="41"/>
    </row>
    <row r="47" spans="2:34" ht="19.899999999999999" customHeight="1">
      <c r="B47" s="10"/>
      <c r="C47" s="15"/>
      <c r="D47" s="11"/>
      <c r="E47" s="12"/>
      <c r="G47" s="30" t="str">
        <f>IF(Abril!G47="", "", Abril!G47)</f>
        <v/>
      </c>
      <c r="H47" s="33" t="str">
        <f>IF(Abril!H47="", "", Abril!H47)</f>
        <v/>
      </c>
      <c r="AB47" s="44"/>
      <c r="AC47" s="41"/>
      <c r="AD47" s="41"/>
      <c r="AE47" s="41"/>
      <c r="AF47" s="41"/>
      <c r="AG47" s="41"/>
      <c r="AH47" s="41"/>
    </row>
    <row r="48" spans="2:34" ht="19.899999999999999" customHeight="1">
      <c r="B48" s="10"/>
      <c r="C48" s="15"/>
      <c r="D48" s="11"/>
      <c r="E48" s="12"/>
      <c r="G48" s="30" t="str">
        <f>IF(Abril!G48="", "", Abril!G48)</f>
        <v/>
      </c>
      <c r="H48" s="33" t="str">
        <f>IF(Abril!H48="", "", Abril!H48)</f>
        <v/>
      </c>
      <c r="AB48" s="44"/>
      <c r="AC48" s="41"/>
      <c r="AD48" s="41"/>
      <c r="AE48" s="41"/>
      <c r="AF48" s="41"/>
      <c r="AG48" s="41"/>
      <c r="AH48" s="41"/>
    </row>
    <row r="49" spans="2:34" ht="19.899999999999999" customHeight="1">
      <c r="B49" s="10"/>
      <c r="C49" s="15"/>
      <c r="D49" s="11"/>
      <c r="E49" s="12"/>
      <c r="G49" s="30" t="str">
        <f>IF(Abril!G49="", "", Abril!G49)</f>
        <v/>
      </c>
      <c r="H49" s="33" t="str">
        <f>IF(Abril!H49="", "", Abril!H49)</f>
        <v/>
      </c>
      <c r="AB49" s="44"/>
      <c r="AC49" s="41"/>
      <c r="AD49" s="41"/>
      <c r="AE49" s="41"/>
      <c r="AF49" s="41"/>
      <c r="AG49" s="41"/>
      <c r="AH49" s="41"/>
    </row>
    <row r="50" spans="2:34" ht="19.899999999999999" customHeight="1">
      <c r="B50" s="10"/>
      <c r="C50" s="15"/>
      <c r="D50" s="11"/>
      <c r="E50" s="12"/>
      <c r="G50" s="30" t="str">
        <f>IF(Abril!G50="", "", Abril!G50)</f>
        <v/>
      </c>
      <c r="H50" s="33" t="str">
        <f>IF(Abril!H50="", "", Abril!H50)</f>
        <v/>
      </c>
      <c r="AB50" s="44"/>
      <c r="AC50" s="41"/>
      <c r="AD50" s="41"/>
      <c r="AE50" s="41"/>
      <c r="AF50" s="41"/>
      <c r="AG50" s="41"/>
      <c r="AH50" s="41"/>
    </row>
    <row r="51" spans="2:34" ht="19.899999999999999" customHeight="1">
      <c r="B51" s="10"/>
      <c r="C51" s="15"/>
      <c r="D51" s="11"/>
      <c r="E51" s="12"/>
      <c r="G51" s="30" t="str">
        <f>IF(Abril!G51="", "", Abril!G51)</f>
        <v/>
      </c>
      <c r="H51" s="33" t="str">
        <f>IF(Abril!H51="", "", Abril!H51)</f>
        <v/>
      </c>
      <c r="AB51" s="44"/>
      <c r="AC51" s="41"/>
      <c r="AD51" s="41"/>
      <c r="AE51" s="41"/>
      <c r="AF51" s="41"/>
      <c r="AG51" s="41"/>
      <c r="AH51" s="41"/>
    </row>
    <row r="52" spans="2:34" ht="19.899999999999999" customHeight="1">
      <c r="B52" s="10"/>
      <c r="C52" s="15"/>
      <c r="D52" s="11"/>
      <c r="E52" s="12"/>
      <c r="G52" s="30" t="str">
        <f>IF(Abril!G52="", "", Abril!G52)</f>
        <v/>
      </c>
      <c r="H52" s="33" t="str">
        <f>IF(Abril!H52="", "", Abril!H52)</f>
        <v/>
      </c>
      <c r="AB52" s="44"/>
      <c r="AC52" s="41"/>
      <c r="AD52" s="41"/>
      <c r="AE52" s="41"/>
      <c r="AF52" s="41"/>
      <c r="AG52" s="41"/>
      <c r="AH52" s="41"/>
    </row>
    <row r="53" spans="2:34" ht="19.899999999999999" customHeight="1">
      <c r="B53" s="10"/>
      <c r="C53" s="15"/>
      <c r="D53" s="11"/>
      <c r="E53" s="12"/>
      <c r="G53" s="30" t="str">
        <f>IF(Abril!G53="", "", Abril!G53)</f>
        <v/>
      </c>
      <c r="H53" s="33" t="str">
        <f>IF(Abril!H53="", "", Abril!H53)</f>
        <v/>
      </c>
      <c r="AB53" s="44"/>
      <c r="AC53" s="41"/>
      <c r="AD53" s="41"/>
      <c r="AE53" s="41"/>
      <c r="AF53" s="41"/>
      <c r="AG53" s="41"/>
      <c r="AH53" s="41"/>
    </row>
    <row r="54" spans="2:34" ht="19.899999999999999" customHeight="1">
      <c r="B54" s="10"/>
      <c r="C54" s="15"/>
      <c r="D54" s="11"/>
      <c r="E54" s="12"/>
      <c r="G54" s="30" t="str">
        <f>IF(Abril!G54="", "", Abril!G54)</f>
        <v/>
      </c>
      <c r="H54" s="33" t="str">
        <f>IF(Abril!H54="", "", Abril!H54)</f>
        <v/>
      </c>
      <c r="AB54" s="44"/>
      <c r="AC54" s="41"/>
      <c r="AD54" s="41"/>
      <c r="AE54" s="41"/>
      <c r="AF54" s="41"/>
      <c r="AG54" s="41"/>
      <c r="AH54" s="41"/>
    </row>
    <row r="55" spans="2:34" ht="19.899999999999999" customHeight="1">
      <c r="B55" s="10"/>
      <c r="C55" s="15"/>
      <c r="D55" s="11"/>
      <c r="E55" s="12"/>
      <c r="G55" s="30" t="str">
        <f>IF(Abril!G55="", "", Abril!G55)</f>
        <v/>
      </c>
      <c r="H55" s="33" t="str">
        <f>IF(Abril!H55="", "", Abril!H55)</f>
        <v/>
      </c>
      <c r="AB55" s="44"/>
      <c r="AC55" s="41"/>
      <c r="AD55" s="41"/>
      <c r="AE55" s="41"/>
      <c r="AF55" s="41"/>
      <c r="AG55" s="41"/>
      <c r="AH55" s="41"/>
    </row>
    <row r="56" spans="2:34" ht="19.899999999999999" customHeight="1">
      <c r="B56" s="10"/>
      <c r="C56" s="15"/>
      <c r="D56" s="11"/>
      <c r="E56" s="12"/>
      <c r="G56" s="30" t="str">
        <f>IF(Abril!G56="", "", Abril!G56)</f>
        <v/>
      </c>
      <c r="H56" s="33" t="str">
        <f>IF(Abril!H56="", "", Abril!H56)</f>
        <v/>
      </c>
      <c r="AB56" s="44"/>
      <c r="AC56" s="41"/>
      <c r="AD56" s="41"/>
      <c r="AE56" s="41"/>
      <c r="AF56" s="41"/>
      <c r="AG56" s="41"/>
      <c r="AH56" s="41"/>
    </row>
    <row r="57" spans="2:34" ht="19.899999999999999" customHeight="1">
      <c r="B57" s="10"/>
      <c r="C57" s="15"/>
      <c r="D57" s="11"/>
      <c r="E57" s="12"/>
      <c r="G57" s="30" t="str">
        <f>IF(Abril!G57="", "", Abril!G57)</f>
        <v/>
      </c>
      <c r="H57" s="33" t="str">
        <f>IF(Abril!H57="", "", Abril!H57)</f>
        <v/>
      </c>
      <c r="AB57" s="44"/>
      <c r="AC57" s="41"/>
      <c r="AD57" s="41"/>
      <c r="AE57" s="41"/>
      <c r="AF57" s="41"/>
      <c r="AG57" s="41"/>
      <c r="AH57" s="41"/>
    </row>
    <row r="58" spans="2:34" ht="19.899999999999999" customHeight="1">
      <c r="B58" s="10"/>
      <c r="C58" s="15"/>
      <c r="D58" s="11"/>
      <c r="E58" s="12"/>
      <c r="G58" s="30" t="str">
        <f>IF(Abril!G58="", "", Abril!G58)</f>
        <v/>
      </c>
      <c r="H58" s="33" t="str">
        <f>IF(Abril!H58="", "", Abril!H58)</f>
        <v/>
      </c>
      <c r="AB58" s="44"/>
      <c r="AC58" s="41"/>
      <c r="AD58" s="41"/>
      <c r="AE58" s="41"/>
      <c r="AF58" s="41"/>
      <c r="AG58" s="41"/>
      <c r="AH58" s="41"/>
    </row>
    <row r="59" spans="2:34" ht="19.899999999999999" customHeight="1">
      <c r="B59" s="10"/>
      <c r="C59" s="15"/>
      <c r="D59" s="11"/>
      <c r="E59" s="12"/>
      <c r="G59" s="30" t="str">
        <f>IF(Abril!G59="", "", Abril!G59)</f>
        <v/>
      </c>
      <c r="H59" s="33" t="str">
        <f>IF(Abril!H59="", "", Abril!H59)</f>
        <v/>
      </c>
      <c r="AB59" s="44"/>
      <c r="AC59" s="41"/>
      <c r="AD59" s="41"/>
      <c r="AE59" s="41"/>
      <c r="AF59" s="41"/>
      <c r="AG59" s="41"/>
      <c r="AH59" s="41"/>
    </row>
    <row r="60" spans="2:34" ht="19.899999999999999" customHeight="1">
      <c r="B60" s="10"/>
      <c r="C60" s="15"/>
      <c r="D60" s="11"/>
      <c r="E60" s="12"/>
      <c r="G60" s="30" t="str">
        <f>IF(Abril!G60="", "", Abril!G60)</f>
        <v/>
      </c>
      <c r="H60" s="33" t="str">
        <f>IF(Abril!H60="", "", Abril!H60)</f>
        <v/>
      </c>
      <c r="AB60" s="44"/>
      <c r="AC60" s="41"/>
      <c r="AD60" s="41"/>
      <c r="AE60" s="41"/>
      <c r="AF60" s="41"/>
      <c r="AG60" s="41"/>
      <c r="AH60" s="41"/>
    </row>
    <row r="61" spans="2:34" ht="19.899999999999999" customHeight="1">
      <c r="B61" s="10"/>
      <c r="C61" s="15"/>
      <c r="D61" s="11"/>
      <c r="E61" s="12"/>
      <c r="G61" s="30" t="str">
        <f>IF(Abril!G61="", "", Abril!G61)</f>
        <v/>
      </c>
      <c r="H61" s="33" t="str">
        <f>IF(Abril!H61="", "", Abril!H61)</f>
        <v/>
      </c>
      <c r="AB61" s="44"/>
      <c r="AC61" s="41"/>
      <c r="AD61" s="41"/>
      <c r="AE61" s="41"/>
      <c r="AF61" s="41"/>
      <c r="AG61" s="41"/>
      <c r="AH61" s="41"/>
    </row>
    <row r="62" spans="2:34" ht="19.899999999999999" customHeight="1">
      <c r="B62" s="10"/>
      <c r="C62" s="15"/>
      <c r="D62" s="11"/>
      <c r="E62" s="12"/>
      <c r="G62" s="30" t="str">
        <f>IF(Abril!G62="", "", Abril!G62)</f>
        <v/>
      </c>
      <c r="H62" s="33" t="str">
        <f>IF(Abril!H62="", "", Abril!H62)</f>
        <v/>
      </c>
      <c r="AB62" s="44"/>
      <c r="AC62" s="41"/>
      <c r="AD62" s="41"/>
      <c r="AE62" s="41"/>
      <c r="AF62" s="41"/>
      <c r="AG62" s="41"/>
      <c r="AH62" s="41"/>
    </row>
    <row r="63" spans="2:34" ht="19.899999999999999" customHeight="1">
      <c r="B63" s="24"/>
      <c r="C63" s="26"/>
      <c r="D63" s="13"/>
      <c r="E63" s="13"/>
      <c r="G63" s="30" t="str">
        <f>IF(Abril!G63="", "", Abril!G63)</f>
        <v/>
      </c>
      <c r="H63" s="33" t="str">
        <f>IF(Abril!H63="", "", Abril!H63)</f>
        <v/>
      </c>
      <c r="AB63" s="44"/>
      <c r="AC63" s="41"/>
      <c r="AD63" s="41"/>
      <c r="AE63" s="41"/>
      <c r="AF63" s="41"/>
      <c r="AG63" s="41"/>
      <c r="AH63" s="41"/>
    </row>
    <row r="64" spans="2:34" ht="19.899999999999999" customHeight="1">
      <c r="B64" s="24"/>
      <c r="C64" s="26"/>
      <c r="D64" s="11"/>
      <c r="E64" s="12"/>
      <c r="G64" s="30" t="str">
        <f>IF(Abril!G64="", "", Abril!G64)</f>
        <v/>
      </c>
      <c r="H64" s="33" t="str">
        <f>IF(Abril!H64="", "", Abril!H64)</f>
        <v/>
      </c>
      <c r="AB64" s="44"/>
      <c r="AC64" s="41"/>
      <c r="AD64" s="41"/>
      <c r="AE64" s="41"/>
      <c r="AF64" s="41"/>
      <c r="AG64" s="41"/>
      <c r="AH64" s="41"/>
    </row>
    <row r="65" spans="2:34" ht="19.899999999999999" customHeight="1">
      <c r="B65" s="24"/>
      <c r="C65" s="26"/>
      <c r="D65" s="11"/>
      <c r="E65" s="12"/>
      <c r="G65" s="30" t="str">
        <f>IF(Abril!G65="", "", Abril!G65)</f>
        <v/>
      </c>
      <c r="H65" s="33" t="str">
        <f>IF(Abril!H65="", "", Abril!H65)</f>
        <v/>
      </c>
      <c r="AB65" s="44"/>
      <c r="AC65" s="41"/>
      <c r="AD65" s="41"/>
      <c r="AE65" s="41"/>
      <c r="AF65" s="41"/>
      <c r="AG65" s="41"/>
      <c r="AH65" s="41"/>
    </row>
    <row r="66" spans="2:34" ht="19.899999999999999" customHeight="1">
      <c r="B66" s="24"/>
      <c r="C66" s="26"/>
      <c r="D66" s="13"/>
      <c r="E66" s="13"/>
      <c r="G66" s="30" t="str">
        <f>IF(Abril!G66="", "", Abril!G66)</f>
        <v/>
      </c>
      <c r="H66" s="33" t="str">
        <f>IF(Abril!H66="", "", Abril!H66)</f>
        <v/>
      </c>
      <c r="AB66" s="44"/>
      <c r="AC66" s="41"/>
      <c r="AD66" s="41"/>
      <c r="AE66" s="41"/>
      <c r="AF66" s="41"/>
      <c r="AG66" s="41"/>
      <c r="AH66" s="41"/>
    </row>
    <row r="67" spans="2:34" ht="19.899999999999999" customHeight="1">
      <c r="B67" s="24"/>
      <c r="C67" s="26"/>
      <c r="D67" s="11"/>
      <c r="E67" s="12"/>
      <c r="G67" s="30" t="str">
        <f>IF(Abril!G67="", "", Abril!G67)</f>
        <v/>
      </c>
      <c r="H67" s="33" t="str">
        <f>IF(Abril!H67="", "", Abril!H67)</f>
        <v/>
      </c>
      <c r="AB67" s="44"/>
      <c r="AC67" s="41"/>
      <c r="AD67" s="41"/>
      <c r="AE67" s="41"/>
      <c r="AF67" s="41"/>
      <c r="AG67" s="41"/>
      <c r="AH67" s="41"/>
    </row>
    <row r="68" spans="2:34" ht="19.899999999999999" customHeight="1">
      <c r="B68" s="24"/>
      <c r="C68" s="26"/>
      <c r="D68" s="11"/>
      <c r="E68" s="12"/>
      <c r="G68" s="30" t="str">
        <f>IF(Abril!G68="", "", Abril!G68)</f>
        <v/>
      </c>
      <c r="H68" s="33" t="str">
        <f>IF(Abril!H68="", "", Abril!H68)</f>
        <v/>
      </c>
      <c r="AB68" s="44"/>
      <c r="AC68" s="41"/>
      <c r="AD68" s="41"/>
      <c r="AE68" s="41"/>
      <c r="AF68" s="41"/>
      <c r="AG68" s="41"/>
      <c r="AH68" s="41"/>
    </row>
    <row r="69" spans="2:34" ht="19.899999999999999" customHeight="1">
      <c r="B69" s="10"/>
      <c r="C69" s="15"/>
      <c r="D69" s="11"/>
      <c r="E69" s="12"/>
      <c r="G69" s="30" t="str">
        <f>IF(Abril!G69="", "", Abril!G69)</f>
        <v/>
      </c>
      <c r="H69" s="33" t="str">
        <f>IF(Abril!H69="", "", Abril!H69)</f>
        <v/>
      </c>
      <c r="AB69" s="44"/>
      <c r="AC69" s="41"/>
      <c r="AD69" s="41"/>
      <c r="AE69" s="41"/>
      <c r="AF69" s="41"/>
      <c r="AG69" s="41"/>
      <c r="AH69" s="41"/>
    </row>
    <row r="70" spans="2:34" ht="19.899999999999999" customHeight="1">
      <c r="B70" s="10"/>
      <c r="C70" s="15"/>
      <c r="D70" s="11"/>
      <c r="E70" s="12"/>
      <c r="G70" s="30" t="str">
        <f>IF(Abril!G70="", "", Abril!G70)</f>
        <v/>
      </c>
      <c r="H70" s="33" t="str">
        <f>IF(Abril!H70="", "", Abril!H70)</f>
        <v/>
      </c>
      <c r="AB70" s="44"/>
      <c r="AC70" s="41"/>
      <c r="AD70" s="41"/>
      <c r="AE70" s="41"/>
      <c r="AF70" s="41"/>
      <c r="AG70" s="41"/>
      <c r="AH70" s="41"/>
    </row>
    <row r="71" spans="2:34" ht="19.899999999999999" customHeight="1">
      <c r="B71" s="25"/>
      <c r="C71" s="27"/>
      <c r="D71" s="13"/>
      <c r="E71" s="13"/>
      <c r="G71" s="30" t="str">
        <f>IF(Abril!G71="", "", Abril!G71)</f>
        <v/>
      </c>
      <c r="H71" s="33" t="str">
        <f>IF(Abril!H71="", "", Abril!H71)</f>
        <v/>
      </c>
      <c r="AB71" s="44"/>
      <c r="AC71" s="41"/>
      <c r="AD71" s="41"/>
      <c r="AE71" s="41"/>
      <c r="AF71" s="41"/>
      <c r="AG71" s="41"/>
      <c r="AH71" s="41"/>
    </row>
    <row r="72" spans="2:34" ht="19.899999999999999" customHeight="1">
      <c r="B72" s="25"/>
      <c r="C72" s="27"/>
      <c r="D72" s="13"/>
      <c r="E72" s="13"/>
      <c r="G72" s="30" t="str">
        <f>IF(Abril!G72="", "", Abril!G72)</f>
        <v/>
      </c>
      <c r="H72" s="33" t="str">
        <f>IF(Abril!H72="", "", Abril!H72)</f>
        <v/>
      </c>
      <c r="AB72" s="44"/>
      <c r="AC72" s="41"/>
      <c r="AD72" s="41"/>
      <c r="AE72" s="41"/>
      <c r="AF72" s="41"/>
      <c r="AG72" s="41"/>
      <c r="AH72" s="41"/>
    </row>
    <row r="73" spans="2:34" ht="19.899999999999999" customHeight="1">
      <c r="B73" s="25"/>
      <c r="C73" s="27"/>
      <c r="D73" s="13"/>
      <c r="E73" s="13"/>
      <c r="G73" s="30" t="str">
        <f>IF(Abril!G73="", "", Abril!G73)</f>
        <v/>
      </c>
      <c r="H73" s="33" t="str">
        <f>IF(Abril!H73="", "", Abril!H73)</f>
        <v/>
      </c>
      <c r="AB73" s="44"/>
      <c r="AC73" s="41"/>
      <c r="AD73" s="41"/>
      <c r="AE73" s="41"/>
      <c r="AF73" s="41"/>
      <c r="AG73" s="41"/>
      <c r="AH73" s="41"/>
    </row>
    <row r="74" spans="2:34" ht="19.899999999999999" customHeight="1">
      <c r="B74" s="25"/>
      <c r="C74" s="27"/>
      <c r="D74" s="13"/>
      <c r="E74" s="13"/>
      <c r="G74" s="30" t="str">
        <f>IF(Abril!G74="", "", Abril!G74)</f>
        <v/>
      </c>
      <c r="H74" s="33" t="str">
        <f>IF(Abril!H74="", "", Abril!H74)</f>
        <v/>
      </c>
      <c r="AB74" s="44"/>
      <c r="AC74" s="41"/>
      <c r="AD74" s="41"/>
      <c r="AE74" s="41"/>
      <c r="AF74" s="41"/>
      <c r="AG74" s="41"/>
      <c r="AH74" s="41"/>
    </row>
    <row r="75" spans="2:34" ht="19.899999999999999" customHeight="1">
      <c r="B75" s="25"/>
      <c r="C75" s="27"/>
      <c r="D75" s="13"/>
      <c r="E75" s="13"/>
      <c r="G75" s="30" t="str">
        <f>IF(Abril!G75="", "", Abril!G75)</f>
        <v/>
      </c>
      <c r="H75" s="33" t="str">
        <f>IF(Abril!H75="", "", Abril!H75)</f>
        <v/>
      </c>
      <c r="AB75" s="44"/>
      <c r="AC75" s="41"/>
      <c r="AD75" s="41"/>
      <c r="AE75" s="41"/>
      <c r="AF75" s="41"/>
      <c r="AG75" s="41"/>
      <c r="AH75" s="41"/>
    </row>
    <row r="76" spans="2:34" ht="19.899999999999999" customHeight="1">
      <c r="B76" s="25"/>
      <c r="C76" s="27"/>
      <c r="D76" s="13"/>
      <c r="E76" s="13"/>
      <c r="G76" s="30" t="str">
        <f>IF(Abril!G76="", "", Abril!G76)</f>
        <v/>
      </c>
      <c r="H76" s="33" t="str">
        <f>IF(Abril!H76="", "", Abril!H76)</f>
        <v/>
      </c>
      <c r="AB76" s="44"/>
      <c r="AC76" s="41"/>
      <c r="AD76" s="41"/>
      <c r="AE76" s="41"/>
      <c r="AF76" s="41"/>
      <c r="AG76" s="41"/>
      <c r="AH76" s="41"/>
    </row>
    <row r="77" spans="2:34" ht="19.899999999999999" customHeight="1">
      <c r="B77" s="13"/>
      <c r="C77" s="13"/>
      <c r="D77" s="13"/>
      <c r="E77" s="13"/>
    </row>
    <row r="78" spans="2:34" ht="19.899999999999999" customHeight="1">
      <c r="B78" s="13"/>
      <c r="C78" s="13"/>
      <c r="D78" s="13"/>
      <c r="E78" s="13"/>
    </row>
    <row r="79" spans="2:34" ht="19.899999999999999" customHeight="1">
      <c r="B79" s="13"/>
      <c r="C79" s="13"/>
      <c r="D79" s="13"/>
      <c r="E79" s="13"/>
    </row>
    <row r="80" spans="2:34" ht="19.899999999999999" customHeight="1">
      <c r="B80" s="13"/>
      <c r="C80" s="13"/>
      <c r="D80" s="13"/>
      <c r="E80" s="13"/>
    </row>
    <row r="81" spans="2:5" ht="19.899999999999999" customHeight="1">
      <c r="B81" s="13"/>
      <c r="C81" s="13"/>
      <c r="D81" s="13"/>
      <c r="E81" s="13"/>
    </row>
    <row r="82" spans="2:5" ht="19.899999999999999" customHeight="1">
      <c r="B82" s="13"/>
      <c r="C82" s="13"/>
      <c r="D82" s="13"/>
      <c r="E82" s="13"/>
    </row>
    <row r="83" spans="2:5" ht="19.899999999999999" customHeight="1">
      <c r="B83" s="13"/>
      <c r="C83" s="13"/>
      <c r="D83" s="13"/>
      <c r="E83" s="13"/>
    </row>
    <row r="84" spans="2:5" ht="19.899999999999999" customHeight="1">
      <c r="B84" s="13"/>
      <c r="C84" s="13"/>
      <c r="D84" s="13"/>
      <c r="E84" s="13"/>
    </row>
    <row r="85" spans="2:5" ht="19.899999999999999" customHeight="1">
      <c r="B85" s="13"/>
      <c r="C85" s="13"/>
      <c r="D85" s="13"/>
      <c r="E85" s="13"/>
    </row>
    <row r="86" spans="2:5" ht="19.899999999999999" customHeight="1">
      <c r="B86" s="13"/>
      <c r="C86" s="13"/>
      <c r="D86" s="13"/>
      <c r="E86" s="13"/>
    </row>
    <row r="87" spans="2:5" ht="19.899999999999999" customHeight="1">
      <c r="B87" s="13"/>
      <c r="C87" s="13"/>
      <c r="D87" s="13"/>
      <c r="E87" s="13"/>
    </row>
    <row r="88" spans="2:5" ht="19.899999999999999" customHeight="1">
      <c r="B88" s="13"/>
      <c r="C88" s="13"/>
      <c r="D88" s="13"/>
      <c r="E88" s="13"/>
    </row>
    <row r="89" spans="2:5" ht="19.899999999999999" customHeight="1">
      <c r="B89" s="13"/>
      <c r="C89" s="13"/>
      <c r="D89" s="13"/>
      <c r="E89" s="13"/>
    </row>
    <row r="90" spans="2:5" ht="19.899999999999999" customHeight="1">
      <c r="B90" s="13"/>
      <c r="C90" s="13"/>
      <c r="D90" s="13"/>
      <c r="E90" s="13"/>
    </row>
    <row r="91" spans="2:5" ht="19.899999999999999" customHeight="1">
      <c r="B91" s="13"/>
      <c r="C91" s="13"/>
      <c r="D91" s="13"/>
      <c r="E91" s="13"/>
    </row>
    <row r="92" spans="2:5" ht="19.899999999999999" customHeight="1">
      <c r="B92" s="13"/>
      <c r="C92" s="13"/>
      <c r="D92" s="13"/>
      <c r="E92" s="13"/>
    </row>
    <row r="93" spans="2:5" ht="19.899999999999999" customHeight="1">
      <c r="B93" s="13"/>
      <c r="C93" s="13"/>
      <c r="D93" s="13"/>
      <c r="E93" s="13"/>
    </row>
    <row r="94" spans="2:5" ht="19.899999999999999" customHeight="1">
      <c r="B94" s="13"/>
      <c r="C94" s="13"/>
      <c r="D94" s="13"/>
      <c r="E94" s="13"/>
    </row>
    <row r="95" spans="2:5" ht="19.899999999999999" customHeight="1">
      <c r="B95" s="13"/>
      <c r="C95" s="13"/>
      <c r="D95" s="13"/>
      <c r="E95" s="13"/>
    </row>
    <row r="96" spans="2:5" ht="19.899999999999999" customHeight="1">
      <c r="B96" s="13"/>
      <c r="C96" s="13"/>
      <c r="D96" s="13"/>
      <c r="E96" s="13"/>
    </row>
    <row r="97" spans="2:5" ht="19.899999999999999" customHeight="1">
      <c r="B97" s="13"/>
      <c r="C97" s="13"/>
      <c r="D97" s="13"/>
      <c r="E97" s="13"/>
    </row>
    <row r="98" spans="2:5" ht="19.899999999999999" customHeight="1">
      <c r="B98" s="13"/>
      <c r="C98" s="13"/>
      <c r="D98" s="13"/>
      <c r="E98" s="13"/>
    </row>
    <row r="99" spans="2:5" ht="19.899999999999999" customHeight="1">
      <c r="B99" s="13"/>
      <c r="C99" s="13"/>
      <c r="D99" s="13"/>
      <c r="E99" s="13"/>
    </row>
    <row r="100" spans="2:5" ht="19.899999999999999" customHeight="1">
      <c r="B100" s="13"/>
      <c r="C100" s="13"/>
      <c r="D100" s="13"/>
      <c r="E100" s="13"/>
    </row>
    <row r="101" spans="2:5" ht="19.899999999999999" customHeight="1">
      <c r="B101" s="13"/>
      <c r="C101" s="13"/>
      <c r="D101" s="13"/>
      <c r="E101" s="13"/>
    </row>
    <row r="102" spans="2:5" ht="19.899999999999999" customHeight="1">
      <c r="B102" s="13"/>
      <c r="C102" s="13"/>
      <c r="D102" s="13"/>
      <c r="E102" s="13"/>
    </row>
    <row r="103" spans="2:5" ht="19.899999999999999" customHeight="1">
      <c r="B103" s="13"/>
      <c r="C103" s="13"/>
      <c r="D103" s="13"/>
      <c r="E103" s="13"/>
    </row>
    <row r="104" spans="2:5" ht="19.899999999999999" customHeight="1">
      <c r="B104" s="13"/>
      <c r="C104" s="13"/>
      <c r="D104" s="13"/>
      <c r="E104" s="13"/>
    </row>
    <row r="105" spans="2:5" ht="19.899999999999999" customHeight="1">
      <c r="B105" s="13"/>
      <c r="C105" s="13"/>
      <c r="D105" s="13"/>
      <c r="E105" s="13"/>
    </row>
    <row r="106" spans="2:5" ht="19.899999999999999" customHeight="1">
      <c r="B106" s="13"/>
      <c r="C106" s="13"/>
      <c r="D106" s="13"/>
      <c r="E106" s="13"/>
    </row>
    <row r="107" spans="2:5" ht="19.899999999999999" customHeight="1">
      <c r="B107" s="13"/>
      <c r="C107" s="13"/>
      <c r="D107" s="13"/>
      <c r="E107" s="13"/>
    </row>
    <row r="108" spans="2:5" ht="19.899999999999999" customHeight="1">
      <c r="B108" s="13"/>
      <c r="C108" s="13"/>
      <c r="D108" s="13"/>
      <c r="E108" s="13"/>
    </row>
    <row r="109" spans="2:5" ht="19.899999999999999" customHeight="1">
      <c r="B109" s="13"/>
      <c r="C109" s="13"/>
      <c r="D109" s="13"/>
      <c r="E109" s="13"/>
    </row>
    <row r="110" spans="2:5" ht="19.899999999999999" customHeight="1">
      <c r="B110" s="13"/>
      <c r="C110" s="13"/>
      <c r="D110" s="13"/>
      <c r="E110" s="13"/>
    </row>
    <row r="111" spans="2:5" ht="19.899999999999999" customHeight="1">
      <c r="B111" s="13"/>
      <c r="C111" s="13"/>
      <c r="D111" s="13"/>
      <c r="E111" s="13"/>
    </row>
    <row r="112" spans="2:5" ht="19.899999999999999" customHeight="1">
      <c r="B112" s="13"/>
      <c r="C112" s="13"/>
      <c r="D112" s="13"/>
      <c r="E112" s="13"/>
    </row>
    <row r="113" spans="2:5" ht="19.899999999999999" customHeight="1">
      <c r="B113" s="13"/>
      <c r="C113" s="13"/>
      <c r="D113" s="13"/>
      <c r="E113" s="13"/>
    </row>
    <row r="114" spans="2:5" ht="19.899999999999999" customHeight="1">
      <c r="B114" s="13"/>
      <c r="C114" s="13"/>
      <c r="D114" s="13"/>
      <c r="E114" s="13"/>
    </row>
    <row r="115" spans="2:5" ht="19.899999999999999" customHeight="1">
      <c r="B115" s="13"/>
      <c r="C115" s="13"/>
      <c r="D115" s="13"/>
      <c r="E115" s="13"/>
    </row>
    <row r="116" spans="2:5" ht="19.899999999999999" customHeight="1">
      <c r="B116" s="13"/>
      <c r="C116" s="13"/>
      <c r="D116" s="13"/>
      <c r="E116" s="13"/>
    </row>
    <row r="117" spans="2:5" ht="19.899999999999999" customHeight="1">
      <c r="B117" s="13"/>
      <c r="C117" s="13"/>
      <c r="D117" s="13"/>
      <c r="E117" s="13"/>
    </row>
    <row r="118" spans="2:5" ht="19.899999999999999" customHeight="1">
      <c r="B118" s="13"/>
      <c r="C118" s="13"/>
      <c r="D118" s="13"/>
      <c r="E118" s="13"/>
    </row>
    <row r="119" spans="2:5" ht="19.899999999999999" customHeight="1">
      <c r="B119" s="13"/>
      <c r="C119" s="13"/>
      <c r="D119" s="13"/>
      <c r="E119" s="13"/>
    </row>
    <row r="120" spans="2:5" ht="19.899999999999999" customHeight="1">
      <c r="B120" s="13"/>
      <c r="C120" s="13"/>
      <c r="D120" s="13"/>
      <c r="E120" s="13"/>
    </row>
    <row r="121" spans="2:5" ht="19.899999999999999" customHeight="1">
      <c r="B121" s="13"/>
      <c r="C121" s="13"/>
      <c r="D121" s="13"/>
      <c r="E121" s="13"/>
    </row>
    <row r="122" spans="2:5" ht="19.899999999999999" customHeight="1">
      <c r="B122" s="13"/>
      <c r="C122" s="13"/>
      <c r="D122" s="13"/>
      <c r="E122" s="13"/>
    </row>
    <row r="123" spans="2:5" ht="19.899999999999999" customHeight="1">
      <c r="B123" s="13"/>
      <c r="C123" s="13"/>
      <c r="D123" s="13"/>
      <c r="E123" s="13"/>
    </row>
    <row r="124" spans="2:5" ht="19.899999999999999" customHeight="1">
      <c r="B124" s="13"/>
      <c r="C124" s="13"/>
      <c r="D124" s="13"/>
      <c r="E124" s="13"/>
    </row>
    <row r="125" spans="2:5" ht="19.899999999999999" customHeight="1">
      <c r="B125" s="13"/>
      <c r="C125" s="13"/>
      <c r="D125" s="13"/>
      <c r="E125" s="13"/>
    </row>
    <row r="126" spans="2:5" ht="19.899999999999999" customHeight="1">
      <c r="B126" s="13"/>
      <c r="C126" s="13"/>
      <c r="D126" s="13"/>
      <c r="E126" s="13"/>
    </row>
    <row r="127" spans="2:5" ht="19.899999999999999" customHeight="1">
      <c r="B127" s="13"/>
      <c r="C127" s="13"/>
      <c r="D127" s="13"/>
      <c r="E127" s="13"/>
    </row>
    <row r="128" spans="2:5" ht="19.899999999999999" customHeight="1">
      <c r="B128" s="13"/>
      <c r="C128" s="13"/>
      <c r="D128" s="13"/>
      <c r="E128" s="13"/>
    </row>
    <row r="129" spans="2:5" ht="19.899999999999999" customHeight="1">
      <c r="B129" s="13"/>
      <c r="C129" s="13"/>
      <c r="D129" s="13"/>
      <c r="E129" s="13"/>
    </row>
    <row r="130" spans="2:5" ht="19.899999999999999" customHeight="1">
      <c r="B130" s="13"/>
      <c r="C130" s="13"/>
      <c r="D130" s="13"/>
      <c r="E130" s="13"/>
    </row>
    <row r="131" spans="2:5" ht="19.899999999999999" customHeight="1">
      <c r="B131" s="13"/>
      <c r="C131" s="13"/>
      <c r="D131" s="13"/>
      <c r="E131" s="13"/>
    </row>
    <row r="132" spans="2:5" ht="19.899999999999999" customHeight="1">
      <c r="B132" s="13"/>
      <c r="C132" s="13"/>
      <c r="D132" s="13"/>
      <c r="E132" s="13"/>
    </row>
    <row r="133" spans="2:5" ht="19.899999999999999" customHeight="1">
      <c r="B133" s="13"/>
      <c r="C133" s="13"/>
      <c r="D133" s="13"/>
      <c r="E133" s="13"/>
    </row>
    <row r="134" spans="2:5" ht="19.899999999999999" customHeight="1">
      <c r="B134" s="13"/>
      <c r="C134" s="13"/>
      <c r="D134" s="13"/>
      <c r="E134" s="13"/>
    </row>
    <row r="135" spans="2:5" ht="19.899999999999999" customHeight="1">
      <c r="B135" s="13"/>
      <c r="C135" s="13"/>
      <c r="D135" s="13"/>
      <c r="E135" s="13"/>
    </row>
    <row r="136" spans="2:5" ht="19.899999999999999" customHeight="1">
      <c r="B136" s="13"/>
      <c r="C136" s="13"/>
      <c r="D136" s="13"/>
      <c r="E136" s="13"/>
    </row>
    <row r="137" spans="2:5" ht="19.899999999999999" customHeight="1">
      <c r="B137" s="13"/>
      <c r="C137" s="13"/>
      <c r="D137" s="13"/>
      <c r="E137" s="13"/>
    </row>
    <row r="138" spans="2:5" ht="19.899999999999999" customHeight="1">
      <c r="B138" s="13"/>
      <c r="C138" s="13"/>
      <c r="D138" s="13"/>
      <c r="E138" s="13"/>
    </row>
    <row r="139" spans="2:5" ht="19.899999999999999" customHeight="1">
      <c r="B139" s="13"/>
      <c r="C139" s="13"/>
      <c r="D139" s="13"/>
      <c r="E139" s="13"/>
    </row>
    <row r="140" spans="2:5" ht="19.899999999999999" customHeight="1">
      <c r="B140" s="13"/>
      <c r="C140" s="13"/>
      <c r="D140" s="13"/>
      <c r="E140" s="13"/>
    </row>
    <row r="141" spans="2:5" ht="19.899999999999999" customHeight="1">
      <c r="B141" s="13"/>
      <c r="C141" s="13"/>
      <c r="D141" s="13"/>
      <c r="E141" s="13"/>
    </row>
    <row r="142" spans="2:5" ht="19.899999999999999" customHeight="1">
      <c r="B142" s="13"/>
      <c r="C142" s="13"/>
      <c r="D142" s="13"/>
      <c r="E142" s="13"/>
    </row>
    <row r="143" spans="2:5" ht="19.899999999999999" customHeight="1">
      <c r="B143" s="13"/>
      <c r="C143" s="13"/>
      <c r="D143" s="13"/>
      <c r="E143" s="13"/>
    </row>
    <row r="144" spans="2:5" ht="19.899999999999999" customHeight="1">
      <c r="B144" s="13"/>
      <c r="C144" s="13"/>
      <c r="D144" s="13"/>
      <c r="E144" s="13"/>
    </row>
    <row r="145" spans="2:5" ht="19.899999999999999" customHeight="1">
      <c r="B145" s="13"/>
      <c r="C145" s="13"/>
      <c r="D145" s="13"/>
      <c r="E145" s="13"/>
    </row>
    <row r="146" spans="2:5" ht="19.899999999999999" customHeight="1">
      <c r="B146" s="13"/>
      <c r="C146" s="13"/>
      <c r="D146" s="13"/>
      <c r="E146" s="13"/>
    </row>
    <row r="147" spans="2:5" ht="19.899999999999999" customHeight="1">
      <c r="B147" s="13"/>
      <c r="C147" s="13"/>
      <c r="D147" s="13"/>
      <c r="E147" s="13"/>
    </row>
    <row r="148" spans="2:5" ht="19.899999999999999" customHeight="1">
      <c r="B148" s="13"/>
      <c r="C148" s="13"/>
      <c r="D148" s="13"/>
      <c r="E148" s="13"/>
    </row>
    <row r="149" spans="2:5" ht="19.899999999999999" customHeight="1">
      <c r="B149" s="13"/>
      <c r="C149" s="13"/>
      <c r="D149" s="13"/>
      <c r="E149" s="13"/>
    </row>
    <row r="150" spans="2:5" ht="19.899999999999999" customHeight="1">
      <c r="B150" s="13"/>
      <c r="C150" s="13"/>
      <c r="D150" s="13"/>
      <c r="E150" s="13"/>
    </row>
    <row r="151" spans="2:5" ht="19.899999999999999" customHeight="1">
      <c r="B151" s="13"/>
      <c r="C151" s="13"/>
      <c r="D151" s="13"/>
      <c r="E151" s="13"/>
    </row>
    <row r="152" spans="2:5" ht="19.899999999999999" customHeight="1">
      <c r="B152" s="13"/>
      <c r="C152" s="13"/>
      <c r="D152" s="13"/>
      <c r="E152" s="13"/>
    </row>
    <row r="153" spans="2:5" ht="19.899999999999999" customHeight="1">
      <c r="B153" s="13"/>
      <c r="C153" s="13"/>
      <c r="D153" s="13"/>
      <c r="E153" s="13"/>
    </row>
    <row r="154" spans="2:5" ht="19.899999999999999" customHeight="1">
      <c r="B154" s="13"/>
      <c r="C154" s="13"/>
      <c r="D154" s="13"/>
      <c r="E154" s="13"/>
    </row>
    <row r="155" spans="2:5" ht="19.899999999999999" customHeight="1">
      <c r="B155" s="13"/>
      <c r="C155" s="13"/>
      <c r="D155" s="13"/>
      <c r="E155" s="13"/>
    </row>
    <row r="156" spans="2:5" ht="19.899999999999999" customHeight="1">
      <c r="B156" s="13"/>
      <c r="C156" s="13"/>
      <c r="D156" s="13"/>
      <c r="E156" s="13"/>
    </row>
    <row r="157" spans="2:5" ht="19.899999999999999" customHeight="1">
      <c r="B157" s="13"/>
      <c r="C157" s="13"/>
      <c r="D157" s="13"/>
      <c r="E157" s="13"/>
    </row>
    <row r="158" spans="2:5" ht="19.899999999999999" customHeight="1">
      <c r="B158" s="13"/>
      <c r="C158" s="13"/>
      <c r="D158" s="13"/>
      <c r="E158" s="13"/>
    </row>
    <row r="159" spans="2:5" ht="19.899999999999999" customHeight="1">
      <c r="B159" s="13"/>
      <c r="C159" s="13"/>
      <c r="D159" s="13"/>
      <c r="E159" s="13"/>
    </row>
    <row r="160" spans="2:5" ht="19.899999999999999" customHeight="1">
      <c r="B160" s="13"/>
      <c r="C160" s="13"/>
      <c r="D160" s="13"/>
      <c r="E160" s="13"/>
    </row>
    <row r="161" spans="2:5" ht="19.899999999999999" customHeight="1">
      <c r="B161" s="13"/>
      <c r="C161" s="13"/>
      <c r="D161" s="13"/>
      <c r="E161" s="13"/>
    </row>
    <row r="162" spans="2:5" ht="19.899999999999999" customHeight="1">
      <c r="B162" s="13"/>
      <c r="C162" s="13"/>
      <c r="D162" s="13"/>
      <c r="E162" s="13"/>
    </row>
    <row r="163" spans="2:5" ht="19.899999999999999" customHeight="1">
      <c r="B163" s="13"/>
      <c r="C163" s="13"/>
      <c r="D163" s="13"/>
      <c r="E163" s="13"/>
    </row>
    <row r="164" spans="2:5" ht="19.899999999999999" customHeight="1">
      <c r="B164" s="13"/>
      <c r="C164" s="13"/>
      <c r="D164" s="13"/>
      <c r="E164" s="13"/>
    </row>
    <row r="165" spans="2:5" ht="19.899999999999999" customHeight="1">
      <c r="B165" s="13"/>
      <c r="C165" s="13"/>
      <c r="D165" s="13"/>
      <c r="E165" s="13"/>
    </row>
    <row r="166" spans="2:5" ht="19.899999999999999" customHeight="1">
      <c r="B166" s="13"/>
      <c r="C166" s="13"/>
      <c r="D166" s="13"/>
      <c r="E166" s="13"/>
    </row>
    <row r="167" spans="2:5" ht="19.899999999999999" customHeight="1">
      <c r="B167" s="13"/>
      <c r="C167" s="13"/>
      <c r="D167" s="13"/>
      <c r="E167" s="13"/>
    </row>
    <row r="168" spans="2:5" ht="19.899999999999999" customHeight="1">
      <c r="B168" s="13"/>
      <c r="C168" s="13"/>
      <c r="D168" s="13"/>
      <c r="E168" s="13"/>
    </row>
    <row r="169" spans="2:5" ht="19.899999999999999" customHeight="1">
      <c r="B169" s="13"/>
      <c r="C169" s="13"/>
      <c r="D169" s="13"/>
      <c r="E169" s="13"/>
    </row>
    <row r="170" spans="2:5" ht="19.899999999999999" customHeight="1">
      <c r="B170" s="13"/>
      <c r="C170" s="13"/>
      <c r="D170" s="13"/>
      <c r="E170" s="13"/>
    </row>
    <row r="171" spans="2:5" ht="19.899999999999999" customHeight="1">
      <c r="B171" s="13"/>
      <c r="C171" s="13"/>
      <c r="D171" s="13"/>
      <c r="E171" s="13"/>
    </row>
    <row r="172" spans="2:5" ht="19.899999999999999" customHeight="1">
      <c r="B172" s="13"/>
      <c r="C172" s="13"/>
      <c r="D172" s="13"/>
      <c r="E172" s="13"/>
    </row>
    <row r="173" spans="2:5" ht="19.899999999999999" customHeight="1">
      <c r="B173" s="13"/>
      <c r="C173" s="13"/>
      <c r="D173" s="13"/>
      <c r="E173" s="13"/>
    </row>
    <row r="174" spans="2:5" ht="19.899999999999999" customHeight="1">
      <c r="B174" s="13"/>
      <c r="C174" s="13"/>
      <c r="D174" s="13"/>
      <c r="E174" s="13"/>
    </row>
    <row r="175" spans="2:5" ht="19.899999999999999" customHeight="1">
      <c r="B175" s="13"/>
      <c r="C175" s="13"/>
      <c r="D175" s="13"/>
      <c r="E175" s="13"/>
    </row>
    <row r="176" spans="2:5" ht="19.899999999999999" customHeight="1">
      <c r="B176" s="13"/>
      <c r="C176" s="13"/>
      <c r="D176" s="13"/>
      <c r="E176" s="13"/>
    </row>
    <row r="177" spans="2:5" ht="19.899999999999999" customHeight="1">
      <c r="B177" s="13"/>
      <c r="C177" s="13"/>
      <c r="D177" s="13"/>
      <c r="E177" s="13"/>
    </row>
    <row r="178" spans="2:5" ht="19.899999999999999" customHeight="1">
      <c r="B178" s="13"/>
      <c r="C178" s="13"/>
      <c r="D178" s="13"/>
      <c r="E178" s="13"/>
    </row>
    <row r="179" spans="2:5" ht="19.899999999999999" customHeight="1">
      <c r="B179" s="13"/>
      <c r="C179" s="13"/>
      <c r="D179" s="13"/>
      <c r="E179" s="13"/>
    </row>
    <row r="180" spans="2:5" ht="19.899999999999999" customHeight="1">
      <c r="B180" s="13"/>
      <c r="C180" s="13"/>
      <c r="D180" s="13"/>
      <c r="E180" s="13"/>
    </row>
    <row r="181" spans="2:5" ht="19.899999999999999" customHeight="1">
      <c r="B181" s="13"/>
      <c r="C181" s="13"/>
      <c r="D181" s="13"/>
      <c r="E181" s="13"/>
    </row>
    <row r="182" spans="2:5" ht="19.899999999999999" customHeight="1">
      <c r="B182" s="13"/>
      <c r="C182" s="13"/>
      <c r="D182" s="13"/>
      <c r="E182" s="13"/>
    </row>
    <row r="183" spans="2:5" ht="19.899999999999999" customHeight="1">
      <c r="B183" s="13"/>
      <c r="C183" s="13"/>
      <c r="D183" s="13"/>
      <c r="E183" s="13"/>
    </row>
    <row r="184" spans="2:5" ht="19.899999999999999" customHeight="1">
      <c r="B184" s="13"/>
      <c r="C184" s="13"/>
      <c r="D184" s="13"/>
      <c r="E184" s="13"/>
    </row>
    <row r="185" spans="2:5" ht="19.899999999999999" customHeight="1">
      <c r="B185" s="13"/>
      <c r="C185" s="13"/>
      <c r="D185" s="13"/>
      <c r="E185" s="13"/>
    </row>
    <row r="186" spans="2:5" ht="19.899999999999999" customHeight="1">
      <c r="B186" s="13"/>
      <c r="C186" s="13"/>
      <c r="D186" s="13"/>
      <c r="E186" s="13"/>
    </row>
    <row r="187" spans="2:5" ht="19.899999999999999" customHeight="1">
      <c r="B187" s="13"/>
      <c r="C187" s="13"/>
      <c r="D187" s="13"/>
      <c r="E187" s="13"/>
    </row>
    <row r="188" spans="2:5" ht="19.899999999999999" customHeight="1">
      <c r="B188" s="13"/>
      <c r="C188" s="13"/>
      <c r="D188" s="13"/>
      <c r="E188" s="13"/>
    </row>
    <row r="189" spans="2:5" ht="19.899999999999999" customHeight="1">
      <c r="B189" s="13"/>
      <c r="C189" s="13"/>
      <c r="D189" s="13"/>
      <c r="E189" s="13"/>
    </row>
    <row r="190" spans="2:5" ht="19.899999999999999" customHeight="1">
      <c r="B190" s="13"/>
      <c r="C190" s="13"/>
      <c r="D190" s="13"/>
      <c r="E190" s="13"/>
    </row>
    <row r="191" spans="2:5" ht="19.899999999999999" customHeight="1">
      <c r="B191" s="13"/>
      <c r="C191" s="13"/>
      <c r="D191" s="13"/>
      <c r="E191" s="13"/>
    </row>
    <row r="192" spans="2:5" ht="19.899999999999999" customHeight="1">
      <c r="B192" s="13"/>
      <c r="C192" s="13"/>
      <c r="D192" s="13"/>
      <c r="E192" s="13"/>
    </row>
    <row r="193" spans="2:5" ht="19.899999999999999" customHeight="1">
      <c r="B193" s="13"/>
      <c r="C193" s="13"/>
      <c r="D193" s="13"/>
      <c r="E193" s="13"/>
    </row>
    <row r="194" spans="2:5" ht="19.899999999999999" customHeight="1">
      <c r="B194" s="13"/>
      <c r="C194" s="13"/>
      <c r="D194" s="13"/>
      <c r="E194" s="13"/>
    </row>
    <row r="195" spans="2:5" ht="19.899999999999999" customHeight="1">
      <c r="B195" s="13"/>
      <c r="C195" s="13"/>
      <c r="D195" s="13"/>
      <c r="E195" s="13"/>
    </row>
    <row r="196" spans="2:5" ht="19.899999999999999" customHeight="1">
      <c r="B196" s="13"/>
      <c r="C196" s="13"/>
      <c r="D196" s="13"/>
      <c r="E196" s="13"/>
    </row>
    <row r="197" spans="2:5" ht="19.899999999999999" customHeight="1">
      <c r="B197" s="13"/>
      <c r="C197" s="13"/>
      <c r="D197" s="13"/>
      <c r="E197" s="13"/>
    </row>
    <row r="198" spans="2:5" ht="19.899999999999999" customHeight="1">
      <c r="B198" s="13"/>
      <c r="C198" s="13"/>
      <c r="D198" s="13"/>
      <c r="E198" s="13"/>
    </row>
    <row r="199" spans="2:5" ht="19.899999999999999" customHeight="1">
      <c r="B199" s="13"/>
      <c r="C199" s="13"/>
      <c r="D199" s="13"/>
      <c r="E199" s="13"/>
    </row>
    <row r="200" spans="2:5" ht="19.899999999999999" customHeight="1">
      <c r="B200" s="13"/>
      <c r="C200" s="13"/>
      <c r="D200" s="13"/>
      <c r="E200" s="13"/>
    </row>
    <row r="201" spans="2:5" ht="19.899999999999999" customHeight="1">
      <c r="B201" s="13"/>
      <c r="C201" s="13"/>
      <c r="D201" s="13"/>
      <c r="E201" s="13"/>
    </row>
    <row r="202" spans="2:5" ht="19.899999999999999" customHeight="1">
      <c r="B202" s="13"/>
      <c r="C202" s="13"/>
      <c r="D202" s="13"/>
      <c r="E202" s="13"/>
    </row>
    <row r="203" spans="2:5" ht="19.899999999999999" customHeight="1">
      <c r="B203" s="13"/>
      <c r="C203" s="13"/>
      <c r="D203" s="13"/>
      <c r="E203" s="13"/>
    </row>
    <row r="204" spans="2:5" ht="19.899999999999999" customHeight="1">
      <c r="B204" s="13"/>
      <c r="C204" s="13"/>
      <c r="D204" s="13"/>
      <c r="E204" s="13"/>
    </row>
    <row r="205" spans="2:5" ht="19.899999999999999" customHeight="1">
      <c r="B205" s="13"/>
      <c r="C205" s="13"/>
      <c r="D205" s="13"/>
      <c r="E205" s="13"/>
    </row>
    <row r="206" spans="2:5" ht="19.899999999999999" customHeight="1">
      <c r="B206" s="13"/>
      <c r="C206" s="13"/>
      <c r="D206" s="13"/>
      <c r="E206" s="13"/>
    </row>
    <row r="207" spans="2:5" ht="19.899999999999999" customHeight="1">
      <c r="B207" s="13"/>
      <c r="C207" s="13"/>
      <c r="D207" s="13"/>
      <c r="E207" s="13"/>
    </row>
    <row r="208" spans="2:5" ht="19.899999999999999" customHeight="1">
      <c r="B208" s="13"/>
      <c r="C208" s="13"/>
      <c r="D208" s="13"/>
      <c r="E208" s="13"/>
    </row>
    <row r="209" spans="2:5" ht="19.899999999999999" customHeight="1">
      <c r="B209" s="13"/>
      <c r="C209" s="13"/>
      <c r="D209" s="13"/>
      <c r="E209" s="13"/>
    </row>
    <row r="210" spans="2:5" ht="19.899999999999999" customHeight="1">
      <c r="B210" s="13"/>
      <c r="C210" s="13"/>
      <c r="D210" s="13"/>
      <c r="E210" s="13"/>
    </row>
    <row r="211" spans="2:5" ht="19.899999999999999" customHeight="1">
      <c r="B211" s="13"/>
      <c r="C211" s="13"/>
      <c r="D211" s="13"/>
      <c r="E211" s="13"/>
    </row>
    <row r="212" spans="2:5" ht="19.899999999999999" customHeight="1">
      <c r="B212" s="13"/>
      <c r="C212" s="13"/>
      <c r="D212" s="13"/>
      <c r="E212" s="13"/>
    </row>
    <row r="213" spans="2:5" ht="19.899999999999999" customHeight="1">
      <c r="B213" s="13"/>
      <c r="C213" s="13"/>
      <c r="D213" s="13"/>
      <c r="E213" s="13"/>
    </row>
    <row r="214" spans="2:5" ht="19.899999999999999" customHeight="1">
      <c r="B214" s="13"/>
      <c r="C214" s="13"/>
      <c r="D214" s="13"/>
      <c r="E214" s="13"/>
    </row>
    <row r="215" spans="2:5" ht="19.899999999999999" customHeight="1">
      <c r="B215" s="13"/>
      <c r="C215" s="13"/>
      <c r="D215" s="13"/>
      <c r="E215" s="13"/>
    </row>
    <row r="216" spans="2:5" ht="19.899999999999999" customHeight="1">
      <c r="B216" s="13"/>
      <c r="C216" s="13"/>
      <c r="D216" s="13"/>
      <c r="E216" s="13"/>
    </row>
    <row r="217" spans="2:5" ht="19.899999999999999" customHeight="1">
      <c r="B217" s="13"/>
      <c r="C217" s="13"/>
      <c r="D217" s="13"/>
      <c r="E217" s="13"/>
    </row>
    <row r="218" spans="2:5" ht="19.899999999999999" customHeight="1">
      <c r="B218" s="13"/>
      <c r="C218" s="13"/>
      <c r="D218" s="13"/>
      <c r="E218" s="13"/>
    </row>
    <row r="219" spans="2:5" ht="19.899999999999999" customHeight="1">
      <c r="B219" s="13"/>
      <c r="C219" s="13"/>
      <c r="D219" s="13"/>
      <c r="E219" s="13"/>
    </row>
    <row r="220" spans="2:5" ht="19.899999999999999" customHeight="1">
      <c r="B220" s="13"/>
      <c r="C220" s="13"/>
      <c r="D220" s="13"/>
      <c r="E220" s="13"/>
    </row>
    <row r="221" spans="2:5" ht="19.899999999999999" customHeight="1">
      <c r="B221" s="13"/>
      <c r="C221" s="13"/>
      <c r="D221" s="13"/>
      <c r="E221" s="13"/>
    </row>
    <row r="222" spans="2:5" ht="19.899999999999999" customHeight="1">
      <c r="B222" s="13"/>
      <c r="C222" s="13"/>
      <c r="D222" s="13"/>
      <c r="E222" s="13"/>
    </row>
    <row r="223" spans="2:5" ht="19.899999999999999" customHeight="1">
      <c r="B223" s="13"/>
      <c r="C223" s="13"/>
      <c r="D223" s="13"/>
      <c r="E223" s="13"/>
    </row>
    <row r="224" spans="2:5" ht="19.899999999999999" customHeight="1">
      <c r="B224" s="13"/>
      <c r="C224" s="13"/>
      <c r="D224" s="13"/>
      <c r="E224" s="13"/>
    </row>
    <row r="225" spans="2:5" ht="19.899999999999999" customHeight="1">
      <c r="B225" s="13"/>
      <c r="C225" s="13"/>
      <c r="D225" s="13"/>
      <c r="E225" s="13"/>
    </row>
    <row r="226" spans="2:5" ht="19.899999999999999" customHeight="1">
      <c r="B226" s="13"/>
      <c r="C226" s="13"/>
      <c r="D226" s="13"/>
      <c r="E226" s="13"/>
    </row>
    <row r="227" spans="2:5" ht="19.899999999999999" customHeight="1">
      <c r="B227" s="13"/>
      <c r="C227" s="13"/>
      <c r="D227" s="13"/>
      <c r="E227" s="13"/>
    </row>
    <row r="228" spans="2:5" ht="19.899999999999999" customHeight="1">
      <c r="B228" s="13"/>
      <c r="C228" s="13"/>
      <c r="D228" s="13"/>
      <c r="E228" s="13"/>
    </row>
    <row r="229" spans="2:5" ht="19.899999999999999" customHeight="1">
      <c r="B229" s="13"/>
      <c r="C229" s="13"/>
      <c r="D229" s="13"/>
      <c r="E229" s="13"/>
    </row>
    <row r="230" spans="2:5" ht="19.899999999999999" customHeight="1">
      <c r="B230" s="13"/>
      <c r="C230" s="13"/>
      <c r="D230" s="13"/>
      <c r="E230" s="13"/>
    </row>
    <row r="231" spans="2:5" ht="19.899999999999999" customHeight="1">
      <c r="B231" s="13"/>
      <c r="C231" s="13"/>
      <c r="D231" s="13"/>
      <c r="E231" s="13"/>
    </row>
    <row r="232" spans="2:5" ht="19.899999999999999" customHeight="1">
      <c r="B232" s="13"/>
      <c r="C232" s="13"/>
      <c r="D232" s="13"/>
      <c r="E232" s="13"/>
    </row>
    <row r="233" spans="2:5" ht="19.899999999999999" customHeight="1">
      <c r="B233" s="13"/>
      <c r="C233" s="13"/>
      <c r="D233" s="13"/>
      <c r="E233" s="13"/>
    </row>
    <row r="234" spans="2:5" ht="19.899999999999999" customHeight="1">
      <c r="B234" s="13"/>
      <c r="C234" s="13"/>
      <c r="D234" s="13"/>
      <c r="E234" s="13"/>
    </row>
    <row r="235" spans="2:5" ht="19.899999999999999" customHeight="1">
      <c r="B235" s="13"/>
      <c r="C235" s="13"/>
      <c r="D235" s="13"/>
      <c r="E235" s="13"/>
    </row>
    <row r="236" spans="2:5" ht="19.899999999999999" customHeight="1">
      <c r="B236" s="13"/>
      <c r="C236" s="13"/>
      <c r="D236" s="13"/>
      <c r="E236" s="13"/>
    </row>
    <row r="237" spans="2:5" ht="19.899999999999999" customHeight="1">
      <c r="B237" s="13"/>
      <c r="C237" s="13"/>
      <c r="D237" s="13"/>
      <c r="E237" s="13"/>
    </row>
    <row r="238" spans="2:5" ht="19.899999999999999" customHeight="1">
      <c r="B238" s="13"/>
      <c r="C238" s="13"/>
      <c r="D238" s="13"/>
      <c r="E238" s="13"/>
    </row>
    <row r="239" spans="2:5" ht="19.899999999999999" customHeight="1">
      <c r="B239" s="13"/>
      <c r="C239" s="13"/>
      <c r="D239" s="13"/>
      <c r="E239" s="13"/>
    </row>
    <row r="240" spans="2:5" ht="19.899999999999999" customHeight="1">
      <c r="B240" s="13"/>
      <c r="C240" s="13"/>
      <c r="D240" s="13"/>
      <c r="E240" s="13"/>
    </row>
    <row r="241" spans="2:5" ht="19.899999999999999" customHeight="1">
      <c r="B241" s="13"/>
      <c r="C241" s="13"/>
      <c r="D241" s="13"/>
      <c r="E241" s="13"/>
    </row>
    <row r="242" spans="2:5" ht="19.899999999999999" customHeight="1">
      <c r="B242" s="13"/>
      <c r="C242" s="13"/>
      <c r="D242" s="13"/>
      <c r="E242" s="13"/>
    </row>
    <row r="243" spans="2:5" ht="19.899999999999999" customHeight="1">
      <c r="B243" s="13"/>
      <c r="C243" s="13"/>
      <c r="D243" s="13"/>
      <c r="E243" s="13"/>
    </row>
    <row r="244" spans="2:5" ht="19.899999999999999" customHeight="1">
      <c r="B244" s="13"/>
      <c r="C244" s="13"/>
      <c r="D244" s="13"/>
      <c r="E244" s="13"/>
    </row>
    <row r="245" spans="2:5" ht="19.899999999999999" customHeight="1">
      <c r="B245" s="13"/>
      <c r="C245" s="13"/>
      <c r="D245" s="13"/>
      <c r="E245" s="13"/>
    </row>
    <row r="246" spans="2:5" ht="19.899999999999999" customHeight="1">
      <c r="B246" s="13"/>
      <c r="C246" s="13"/>
      <c r="D246" s="13"/>
      <c r="E246" s="13"/>
    </row>
    <row r="247" spans="2:5" ht="19.899999999999999" customHeight="1">
      <c r="B247" s="13"/>
      <c r="C247" s="13"/>
      <c r="D247" s="13"/>
      <c r="E247" s="13"/>
    </row>
    <row r="248" spans="2:5" ht="19.899999999999999" customHeight="1">
      <c r="B248" s="13"/>
      <c r="C248" s="13"/>
      <c r="D248" s="13"/>
      <c r="E248" s="13"/>
    </row>
    <row r="249" spans="2:5" ht="19.899999999999999" customHeight="1">
      <c r="B249" s="13"/>
      <c r="C249" s="13"/>
      <c r="D249" s="13"/>
      <c r="E249" s="13"/>
    </row>
    <row r="250" spans="2:5" ht="19.899999999999999" customHeight="1">
      <c r="B250" s="13"/>
      <c r="C250" s="13"/>
      <c r="D250" s="13"/>
      <c r="E250" s="13"/>
    </row>
    <row r="251" spans="2:5" ht="19.899999999999999" customHeight="1">
      <c r="B251" s="13"/>
      <c r="C251" s="13"/>
      <c r="D251" s="13"/>
      <c r="E251" s="13"/>
    </row>
    <row r="252" spans="2:5" ht="19.899999999999999" customHeight="1">
      <c r="B252" s="13"/>
      <c r="C252" s="13"/>
      <c r="D252" s="13"/>
      <c r="E252" s="13"/>
    </row>
    <row r="253" spans="2:5" ht="19.899999999999999" customHeight="1">
      <c r="B253" s="13"/>
      <c r="C253" s="13"/>
      <c r="D253" s="13"/>
      <c r="E253" s="13"/>
    </row>
    <row r="254" spans="2:5" ht="19.899999999999999" customHeight="1">
      <c r="B254" s="13"/>
      <c r="C254" s="13"/>
      <c r="D254" s="13"/>
      <c r="E254" s="13"/>
    </row>
    <row r="255" spans="2:5" ht="19.899999999999999" customHeight="1">
      <c r="B255" s="13"/>
      <c r="C255" s="13"/>
      <c r="D255" s="13"/>
      <c r="E255" s="13"/>
    </row>
    <row r="256" spans="2:5" ht="19.899999999999999" customHeight="1">
      <c r="B256" s="13"/>
      <c r="C256" s="13"/>
      <c r="D256" s="13"/>
      <c r="E256" s="13"/>
    </row>
    <row r="257" spans="2:5" ht="19.899999999999999" customHeight="1">
      <c r="B257" s="13"/>
      <c r="C257" s="13"/>
      <c r="D257" s="13"/>
      <c r="E257" s="13"/>
    </row>
    <row r="258" spans="2:5" ht="19.899999999999999" customHeight="1">
      <c r="B258" s="13"/>
      <c r="C258" s="13"/>
      <c r="D258" s="13"/>
      <c r="E258" s="13"/>
    </row>
    <row r="259" spans="2:5" ht="19.899999999999999" customHeight="1">
      <c r="B259" s="13"/>
      <c r="C259" s="13"/>
      <c r="D259" s="13"/>
      <c r="E259" s="13"/>
    </row>
    <row r="260" spans="2:5" ht="19.899999999999999" customHeight="1">
      <c r="B260" s="13"/>
      <c r="C260" s="13"/>
      <c r="D260" s="13"/>
      <c r="E260" s="13"/>
    </row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</sheetData>
  <dataValidations count="1">
    <dataValidation type="list" allowBlank="1" showInputMessage="1" showErrorMessage="1" sqref="D36:D76" xr:uid="{92F4346E-9002-46EF-8A4D-035E4E65290B}">
      <formula1>$B$21:$B$31</formula1>
    </dataValidation>
  </dataValidations>
  <pageMargins left="0.7" right="0.7" top="0.75" bottom="0.75" header="0.3" footer="0.3"/>
  <pageSetup paperSize="9" orientation="portrait"/>
  <drawing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D4F2A-C5A0-46D5-8601-9C32F5CBD462}">
  <sheetPr>
    <tabColor rgb="FF92D050"/>
  </sheetPr>
  <dimension ref="B1:AH312"/>
  <sheetViews>
    <sheetView showGridLines="0" topLeftCell="Z1" workbookViewId="0">
      <selection activeCell="AB4" sqref="AB4:AH4"/>
    </sheetView>
  </sheetViews>
  <sheetFormatPr defaultColWidth="9" defaultRowHeight="13.5" customHeight="1"/>
  <cols>
    <col min="1" max="1" width="2.75" style="1" customWidth="1"/>
    <col min="2" max="2" width="28.25" style="1" customWidth="1"/>
    <col min="3" max="3" width="22.5" style="1" customWidth="1"/>
    <col min="4" max="4" width="26.75" style="1" customWidth="1"/>
    <col min="5" max="5" width="45.875" style="1" customWidth="1"/>
    <col min="6" max="6" width="4.75" style="1" customWidth="1"/>
    <col min="7" max="7" width="26.125" style="1" customWidth="1"/>
    <col min="8" max="8" width="26.375" style="1" customWidth="1"/>
    <col min="9" max="27" width="9" style="1"/>
    <col min="28" max="28" width="36" style="1" bestFit="1" customWidth="1"/>
    <col min="29" max="29" width="9" style="1"/>
    <col min="30" max="30" width="16.75" style="1" customWidth="1"/>
    <col min="31" max="32" width="9" style="1"/>
    <col min="33" max="33" width="11.125" style="1" bestFit="1" customWidth="1"/>
    <col min="34" max="16384" width="9" style="1"/>
  </cols>
  <sheetData>
    <row r="1" spans="2:34" ht="10.15" customHeight="1"/>
    <row r="2" spans="2:34" s="2" customFormat="1" ht="48.75" customHeight="1">
      <c r="B2" s="47" t="s">
        <v>0</v>
      </c>
      <c r="C2" s="48"/>
      <c r="D2" s="49"/>
      <c r="E2" s="49"/>
      <c r="F2" s="50"/>
      <c r="G2" s="50"/>
      <c r="H2" s="50"/>
      <c r="I2" s="23"/>
      <c r="J2" s="23"/>
      <c r="K2" s="23"/>
      <c r="L2" s="23"/>
      <c r="M2" s="23"/>
      <c r="N2" s="23"/>
    </row>
    <row r="3" spans="2:34" ht="18" customHeight="1">
      <c r="B3" s="3"/>
      <c r="C3" s="4"/>
      <c r="D3" s="3"/>
    </row>
    <row r="4" spans="2:34" ht="40.15" customHeight="1">
      <c r="B4" s="55" t="s">
        <v>2</v>
      </c>
      <c r="C4" s="54">
        <f>SUM(C$7:C$16)</f>
        <v>0</v>
      </c>
      <c r="D4" s="5"/>
      <c r="G4" s="52" t="s">
        <v>3</v>
      </c>
      <c r="H4" s="51"/>
      <c r="I4" s="18"/>
      <c r="J4" s="18"/>
      <c r="AB4" s="63" t="s">
        <v>4</v>
      </c>
      <c r="AC4" s="64"/>
      <c r="AD4" s="64"/>
      <c r="AE4" s="51"/>
      <c r="AF4" s="51"/>
      <c r="AG4" s="65" t="s">
        <v>5</v>
      </c>
      <c r="AH4" s="51"/>
    </row>
    <row r="5" spans="2:34" ht="20.25" customHeight="1">
      <c r="B5" s="6"/>
      <c r="C5" s="14"/>
      <c r="D5" s="5"/>
      <c r="G5" s="20"/>
      <c r="H5" s="19"/>
    </row>
    <row r="6" spans="2:34" ht="19.899999999999999" customHeight="1">
      <c r="B6" s="56" t="s">
        <v>6</v>
      </c>
      <c r="C6" s="56" t="s">
        <v>7</v>
      </c>
      <c r="G6" s="53" t="s">
        <v>8</v>
      </c>
      <c r="H6" s="53" t="s">
        <v>9</v>
      </c>
      <c r="AB6" s="41"/>
      <c r="AC6" s="41"/>
      <c r="AD6" s="41"/>
      <c r="AE6" s="41"/>
      <c r="AF6" s="41"/>
      <c r="AG6" s="41"/>
      <c r="AH6" s="41"/>
    </row>
    <row r="7" spans="2:34" ht="19.899999999999999" customHeight="1">
      <c r="B7" s="7" t="s">
        <v>10</v>
      </c>
      <c r="C7" s="16"/>
      <c r="G7" s="22">
        <f>Junho!C4</f>
        <v>0</v>
      </c>
      <c r="H7" s="21">
        <f>Junho!C18</f>
        <v>2180</v>
      </c>
      <c r="AB7" s="41" t="e" cm="1" vm="1">
        <f t="array" ref="AB7">_xlfn._xlws.FILTER(B7:B16, C7:C16&gt;0)</f>
        <v>#VALUE!</v>
      </c>
      <c r="AC7" s="41" t="e" cm="1" vm="1">
        <f t="array" ref="AC7">_xlfn._xlws.FILTER(C7:C16, C7:C16&gt;0)</f>
        <v>#VALUE!</v>
      </c>
      <c r="AD7" s="41"/>
      <c r="AE7" s="41"/>
      <c r="AF7" s="42">
        <f>$G7</f>
        <v>0</v>
      </c>
      <c r="AG7" s="42">
        <f>$H7</f>
        <v>2180</v>
      </c>
      <c r="AH7" s="42">
        <f>$H18</f>
        <v>-2180</v>
      </c>
    </row>
    <row r="8" spans="2:34" ht="19.899999999999999" customHeight="1">
      <c r="B8" s="7" t="s">
        <v>11</v>
      </c>
      <c r="C8" s="16"/>
      <c r="AB8" s="41"/>
      <c r="AC8" s="41"/>
      <c r="AD8" s="41"/>
      <c r="AE8" s="41"/>
      <c r="AF8" s="41"/>
      <c r="AG8" s="41"/>
      <c r="AH8" s="41"/>
    </row>
    <row r="9" spans="2:34" ht="19.899999999999999" customHeight="1">
      <c r="B9" s="7" t="s">
        <v>12</v>
      </c>
      <c r="C9" s="16"/>
      <c r="AB9" s="41"/>
      <c r="AC9" s="41"/>
      <c r="AD9" s="41"/>
      <c r="AE9" s="41"/>
      <c r="AF9" s="41"/>
      <c r="AG9" s="41"/>
      <c r="AH9" s="41"/>
    </row>
    <row r="10" spans="2:34" ht="19.899999999999999" customHeight="1">
      <c r="B10" s="7"/>
      <c r="C10" s="16"/>
      <c r="AB10" s="41"/>
      <c r="AC10" s="41"/>
      <c r="AD10" s="41"/>
      <c r="AE10" s="41"/>
      <c r="AF10" s="41"/>
      <c r="AG10" s="41"/>
      <c r="AH10" s="41"/>
    </row>
    <row r="11" spans="2:34" ht="19.899999999999999" customHeight="1">
      <c r="B11" s="7"/>
      <c r="C11" s="16"/>
      <c r="AB11" s="41"/>
      <c r="AC11" s="41"/>
      <c r="AD11" s="41"/>
      <c r="AE11" s="41"/>
      <c r="AF11" s="41"/>
      <c r="AG11" s="41"/>
      <c r="AH11" s="41"/>
    </row>
    <row r="12" spans="2:34" ht="19.899999999999999" customHeight="1">
      <c r="B12" s="7"/>
      <c r="C12" s="16"/>
      <c r="AB12" s="41"/>
      <c r="AC12" s="41"/>
      <c r="AD12" s="41"/>
      <c r="AE12" s="41"/>
      <c r="AF12" s="41"/>
      <c r="AG12" s="41"/>
      <c r="AH12" s="41"/>
    </row>
    <row r="13" spans="2:34" ht="19.899999999999999" customHeight="1">
      <c r="B13" s="7"/>
      <c r="C13" s="16"/>
      <c r="AB13" s="41"/>
      <c r="AC13" s="41"/>
      <c r="AD13" s="41"/>
      <c r="AE13" s="41"/>
      <c r="AF13" s="41"/>
      <c r="AG13" s="41"/>
      <c r="AH13" s="41"/>
    </row>
    <row r="14" spans="2:34" ht="19.899999999999999" customHeight="1">
      <c r="B14" s="7"/>
      <c r="C14" s="16"/>
      <c r="AB14" s="41"/>
      <c r="AC14" s="41"/>
      <c r="AD14" s="41"/>
      <c r="AE14" s="41"/>
      <c r="AF14" s="41"/>
      <c r="AG14" s="41"/>
      <c r="AH14" s="41"/>
    </row>
    <row r="15" spans="2:34" ht="19.899999999999999" customHeight="1">
      <c r="B15" s="7"/>
      <c r="C15" s="16"/>
      <c r="AB15" s="41"/>
      <c r="AC15" s="41"/>
      <c r="AD15" s="41"/>
      <c r="AE15" s="41"/>
      <c r="AF15" s="41"/>
      <c r="AG15" s="41"/>
      <c r="AH15" s="41"/>
    </row>
    <row r="16" spans="2:34" ht="19.899999999999999" customHeight="1">
      <c r="B16" s="7"/>
      <c r="C16" s="16"/>
      <c r="AB16" s="41"/>
      <c r="AC16" s="41"/>
      <c r="AD16" s="41"/>
      <c r="AE16" s="41"/>
      <c r="AF16" s="41"/>
      <c r="AG16" s="41"/>
      <c r="AH16" s="41"/>
    </row>
    <row r="17" spans="2:34" ht="19.899999999999999" customHeight="1">
      <c r="B17" s="8"/>
      <c r="C17" s="17"/>
      <c r="AB17" s="41"/>
      <c r="AC17" s="41"/>
      <c r="AD17" s="41"/>
      <c r="AE17" s="41"/>
      <c r="AF17" s="41"/>
      <c r="AG17" s="41"/>
      <c r="AH17" s="41"/>
    </row>
    <row r="18" spans="2:34" ht="37.5" customHeight="1">
      <c r="B18" s="55" t="s">
        <v>13</v>
      </c>
      <c r="C18" s="57">
        <f>SUM(C$21:C$31)</f>
        <v>2180</v>
      </c>
      <c r="D18" s="5"/>
      <c r="G18" s="55" t="s">
        <v>14</v>
      </c>
      <c r="H18" s="54">
        <f>G7-H7</f>
        <v>-2180</v>
      </c>
      <c r="AB18" s="41"/>
      <c r="AC18" s="41"/>
      <c r="AD18" s="41"/>
      <c r="AE18" s="41"/>
      <c r="AF18" s="41"/>
      <c r="AG18" s="41"/>
      <c r="AH18" s="41"/>
    </row>
    <row r="19" spans="2:34" ht="19.899999999999999" customHeight="1">
      <c r="B19" s="6"/>
      <c r="C19" s="14"/>
      <c r="D19" s="5"/>
      <c r="AB19" s="41"/>
      <c r="AC19" s="41"/>
      <c r="AD19" s="41"/>
      <c r="AE19" s="41"/>
      <c r="AF19" s="41"/>
      <c r="AG19" s="41"/>
      <c r="AH19" s="41"/>
    </row>
    <row r="20" spans="2:34" ht="19.899999999999999" customHeight="1">
      <c r="B20" s="58" t="s">
        <v>15</v>
      </c>
      <c r="C20" s="58" t="s">
        <v>16</v>
      </c>
      <c r="AB20" s="41"/>
      <c r="AC20" s="41"/>
      <c r="AD20" s="41"/>
      <c r="AE20" s="41"/>
      <c r="AF20" s="41"/>
      <c r="AG20" s="41"/>
      <c r="AH20" s="41"/>
    </row>
    <row r="21" spans="2:34" ht="19.899999999999999" customHeight="1">
      <c r="B21" s="35" t="s">
        <v>17</v>
      </c>
      <c r="C21" s="36">
        <f>SUMIF(Despesas41315591117[Categoria], B21, Despesas41315591117[Valor])</f>
        <v>0</v>
      </c>
      <c r="AB21" s="41" t="str" cm="1">
        <f t="array" ref="AB21">_xlfn._xlws.FILTER(B21:B31, C21:C31&gt;0)</f>
        <v>Gastos Fixos</v>
      </c>
      <c r="AC21" s="41" cm="1">
        <f t="array" ref="AC21">_xlfn._xlws.FILTER(C21:C33, C21:C33&gt;0)</f>
        <v>2180</v>
      </c>
      <c r="AD21" s="41"/>
      <c r="AE21" s="41"/>
      <c r="AF21" s="41"/>
      <c r="AG21" s="41"/>
      <c r="AH21" s="41"/>
    </row>
    <row r="22" spans="2:34" ht="19.899999999999999" customHeight="1">
      <c r="B22" s="37" t="s">
        <v>18</v>
      </c>
      <c r="C22" s="38">
        <f>SUMIF(Despesas41315591117[Categoria], B22, Despesas41315591117[Valor])</f>
        <v>0</v>
      </c>
      <c r="AB22" s="41"/>
      <c r="AC22" s="41"/>
      <c r="AD22" s="41"/>
      <c r="AE22" s="41"/>
      <c r="AF22" s="41"/>
      <c r="AG22" s="41"/>
      <c r="AH22" s="41"/>
    </row>
    <row r="23" spans="2:34" ht="19.899999999999999" customHeight="1">
      <c r="B23" s="37" t="s">
        <v>19</v>
      </c>
      <c r="C23" s="38">
        <f>SUMIF(Despesas41315591117[Categoria], B23, Despesas41315591117[Valor])</f>
        <v>0</v>
      </c>
      <c r="AB23" s="41"/>
      <c r="AC23" s="41"/>
      <c r="AD23" s="41"/>
      <c r="AE23" s="41"/>
      <c r="AF23" s="41"/>
      <c r="AG23" s="41"/>
      <c r="AH23" s="41"/>
    </row>
    <row r="24" spans="2:34" ht="19.899999999999999" customHeight="1">
      <c r="B24" s="37" t="s">
        <v>20</v>
      </c>
      <c r="C24" s="38">
        <f>SUMIF(Despesas41315591117[Categoria], B24, Despesas41315591117[Valor])</f>
        <v>0</v>
      </c>
      <c r="AB24" s="41"/>
      <c r="AC24" s="41"/>
      <c r="AD24" s="41"/>
      <c r="AE24" s="41"/>
      <c r="AF24" s="41"/>
      <c r="AG24" s="41"/>
      <c r="AH24" s="41"/>
    </row>
    <row r="25" spans="2:34" ht="19.899999999999999" customHeight="1">
      <c r="B25" s="37" t="s">
        <v>21</v>
      </c>
      <c r="C25" s="38">
        <f>SUMIF(Despesas41315591117[Categoria], B25, Despesas41315591117[Valor])</f>
        <v>0</v>
      </c>
      <c r="AB25" s="41"/>
      <c r="AC25" s="41"/>
      <c r="AD25" s="41"/>
      <c r="AE25" s="41"/>
      <c r="AF25" s="41"/>
      <c r="AG25" s="41"/>
      <c r="AH25" s="41"/>
    </row>
    <row r="26" spans="2:34" ht="19.899999999999999" customHeight="1">
      <c r="B26" s="37" t="s">
        <v>22</v>
      </c>
      <c r="C26" s="38">
        <f>SUMIF(Despesas41315591117[Categoria], B26, Despesas41315591117[Valor])</f>
        <v>0</v>
      </c>
      <c r="AB26" s="41"/>
      <c r="AC26" s="41"/>
      <c r="AD26" s="41"/>
      <c r="AE26" s="41"/>
      <c r="AF26" s="41"/>
      <c r="AG26" s="41"/>
      <c r="AH26" s="41"/>
    </row>
    <row r="27" spans="2:34" ht="19.899999999999999" customHeight="1">
      <c r="B27" s="37" t="s">
        <v>23</v>
      </c>
      <c r="C27" s="38">
        <f>SUMIF(Despesas41315591117[Categoria], B27, Despesas41315591117[Valor])</f>
        <v>0</v>
      </c>
      <c r="AB27" s="41"/>
      <c r="AC27" s="41"/>
      <c r="AD27" s="41"/>
      <c r="AE27" s="41"/>
      <c r="AF27" s="41"/>
      <c r="AG27" s="41"/>
      <c r="AH27" s="41"/>
    </row>
    <row r="28" spans="2:34" ht="19.899999999999999" customHeight="1">
      <c r="B28" s="37" t="s">
        <v>24</v>
      </c>
      <c r="C28" s="38">
        <f>SUMIF(Despesas41315591117[Categoria], B28, Despesas41315591117[Valor])</f>
        <v>0</v>
      </c>
      <c r="AB28" s="41"/>
      <c r="AC28" s="41"/>
      <c r="AD28" s="41"/>
      <c r="AE28" s="41"/>
      <c r="AF28" s="41"/>
      <c r="AG28" s="41"/>
      <c r="AH28" s="41"/>
    </row>
    <row r="29" spans="2:34" ht="19.899999999999999" customHeight="1">
      <c r="B29" s="37" t="s">
        <v>25</v>
      </c>
      <c r="C29" s="38">
        <f>SUMIF(Despesas41315591117[Categoria], B29, Despesas41315591117[Valor])</f>
        <v>0</v>
      </c>
      <c r="AB29" s="41"/>
      <c r="AC29" s="41"/>
      <c r="AD29" s="41"/>
      <c r="AE29" s="41"/>
      <c r="AF29" s="41"/>
      <c r="AG29" s="41"/>
      <c r="AH29" s="41"/>
    </row>
    <row r="30" spans="2:34" ht="19.899999999999999" customHeight="1">
      <c r="B30" s="37" t="s">
        <v>12</v>
      </c>
      <c r="C30" s="38">
        <f>SUMIF(Despesas41315591117[Categoria], B30, Despesas41315591117[Valor])</f>
        <v>0</v>
      </c>
      <c r="AB30" s="41"/>
      <c r="AC30" s="41"/>
      <c r="AD30" s="41"/>
      <c r="AE30" s="41"/>
      <c r="AF30" s="41"/>
      <c r="AG30" s="41"/>
      <c r="AH30" s="41"/>
    </row>
    <row r="31" spans="2:34" ht="19.899999999999999" customHeight="1">
      <c r="B31" s="39" t="s">
        <v>26</v>
      </c>
      <c r="C31" s="40">
        <f>SUM(G36:G76)</f>
        <v>2180</v>
      </c>
      <c r="D31" s="13"/>
      <c r="E31" s="13"/>
      <c r="AB31" s="41"/>
      <c r="AC31" s="41"/>
      <c r="AD31" s="41"/>
      <c r="AE31" s="41"/>
      <c r="AF31" s="41"/>
      <c r="AG31" s="41"/>
      <c r="AH31" s="41"/>
    </row>
    <row r="32" spans="2:34" ht="19.899999999999999" customHeight="1">
      <c r="B32" s="8"/>
      <c r="C32" s="17"/>
      <c r="AB32" s="41"/>
      <c r="AC32" s="41"/>
      <c r="AD32" s="41"/>
      <c r="AE32" s="41"/>
      <c r="AF32" s="41"/>
      <c r="AG32" s="41"/>
      <c r="AH32" s="41"/>
    </row>
    <row r="33" spans="2:34" s="2" customFormat="1" ht="40.15" customHeight="1">
      <c r="B33" s="60" t="s">
        <v>27</v>
      </c>
      <c r="C33" s="59"/>
      <c r="D33" s="59"/>
      <c r="E33" s="59"/>
      <c r="F33" s="23"/>
      <c r="G33" s="60" t="s">
        <v>26</v>
      </c>
      <c r="H33" s="59"/>
      <c r="AB33" s="43"/>
      <c r="AC33" s="43"/>
      <c r="AD33" s="43"/>
      <c r="AE33" s="43"/>
      <c r="AF33" s="43"/>
      <c r="AG33" s="43"/>
      <c r="AH33" s="43"/>
    </row>
    <row r="34" spans="2:34" ht="10.15" customHeight="1">
      <c r="B34" s="9"/>
      <c r="AB34" s="41"/>
      <c r="AC34" s="41"/>
      <c r="AD34" s="41"/>
      <c r="AE34" s="41"/>
      <c r="AF34" s="41"/>
      <c r="AG34" s="41"/>
      <c r="AH34" s="41"/>
    </row>
    <row r="35" spans="2:34" ht="30" customHeight="1">
      <c r="B35" s="62" t="s">
        <v>28</v>
      </c>
      <c r="C35" s="62" t="s">
        <v>7</v>
      </c>
      <c r="D35" s="62" t="s">
        <v>29</v>
      </c>
      <c r="E35" s="62" t="s">
        <v>30</v>
      </c>
      <c r="G35" s="61" t="s">
        <v>7</v>
      </c>
      <c r="H35" s="61" t="s">
        <v>30</v>
      </c>
      <c r="AB35" s="41"/>
      <c r="AC35" s="41"/>
      <c r="AD35" s="41"/>
      <c r="AE35" s="41"/>
      <c r="AF35" s="41"/>
      <c r="AG35" s="41"/>
      <c r="AH35" s="41"/>
    </row>
    <row r="36" spans="2:34" ht="19.899999999999999" customHeight="1">
      <c r="B36" s="29" t="s">
        <v>48</v>
      </c>
      <c r="C36" s="15"/>
      <c r="D36" s="11"/>
      <c r="E36" s="12"/>
      <c r="G36" s="30">
        <f>IF(Maio!G36="", "", Maio!G36)</f>
        <v>980</v>
      </c>
      <c r="H36" s="33" t="str">
        <f>IF(Maio!H36="", "", Maio!H36)</f>
        <v>Energia da propriedade</v>
      </c>
      <c r="AB36" s="44"/>
      <c r="AC36" s="41"/>
      <c r="AD36" s="41"/>
      <c r="AE36" s="41"/>
      <c r="AF36" s="41"/>
      <c r="AG36" s="41"/>
      <c r="AH36" s="41"/>
    </row>
    <row r="37" spans="2:34" ht="19.899999999999999" customHeight="1">
      <c r="B37" s="10"/>
      <c r="C37" s="15"/>
      <c r="D37" s="11"/>
      <c r="E37" s="12"/>
      <c r="G37" s="30">
        <f>IF(Maio!G37="", "", Maio!G37)</f>
        <v>180</v>
      </c>
      <c r="H37" s="33" t="str">
        <f>IF(Maio!H37="", "", Maio!H37)</f>
        <v>Internet</v>
      </c>
      <c r="AB37" s="44"/>
      <c r="AC37" s="41"/>
      <c r="AD37" s="41"/>
      <c r="AE37" s="41"/>
      <c r="AF37" s="41"/>
      <c r="AG37" s="41"/>
      <c r="AH37" s="41"/>
    </row>
    <row r="38" spans="2:34" ht="19.899999999999999" customHeight="1">
      <c r="B38" s="10"/>
      <c r="C38" s="15"/>
      <c r="D38" s="11"/>
      <c r="E38" s="12"/>
      <c r="G38" s="30">
        <f>IF(Maio!G38="", "", Maio!G38)</f>
        <v>260</v>
      </c>
      <c r="H38" s="33" t="str">
        <f>IF(Maio!H38="", "", Maio!H38)</f>
        <v>Contabilidade</v>
      </c>
      <c r="AB38" s="44"/>
      <c r="AC38" s="41"/>
      <c r="AD38" s="41"/>
      <c r="AE38" s="41"/>
      <c r="AF38" s="41"/>
      <c r="AG38" s="41"/>
      <c r="AH38" s="41"/>
    </row>
    <row r="39" spans="2:34" ht="19.899999999999999" customHeight="1">
      <c r="B39" s="10"/>
      <c r="C39" s="15"/>
      <c r="D39" s="11"/>
      <c r="E39" s="12"/>
      <c r="G39" s="30">
        <f>IF(Maio!G39="", "", Maio!G39)</f>
        <v>310</v>
      </c>
      <c r="H39" s="33" t="str">
        <f>IF(Maio!H39="", "", Maio!H39)</f>
        <v>Seguro</v>
      </c>
      <c r="AB39" s="44"/>
      <c r="AC39" s="41"/>
      <c r="AD39" s="41"/>
      <c r="AE39" s="41"/>
      <c r="AF39" s="41"/>
      <c r="AG39" s="41"/>
      <c r="AH39" s="41"/>
    </row>
    <row r="40" spans="2:34" ht="19.899999999999999" customHeight="1">
      <c r="B40" s="10"/>
      <c r="C40" s="15"/>
      <c r="D40" s="11"/>
      <c r="E40" s="12"/>
      <c r="G40" s="30">
        <f>IF(Maio!G40="", "", Maio!G40)</f>
        <v>450</v>
      </c>
      <c r="H40" s="33" t="str">
        <f>IF(Maio!H40="", "", Maio!H40)</f>
        <v>Manutenção preventiva</v>
      </c>
      <c r="AB40" s="44"/>
      <c r="AC40" s="41"/>
      <c r="AD40" s="41"/>
      <c r="AE40" s="41"/>
      <c r="AF40" s="41"/>
      <c r="AG40" s="41"/>
      <c r="AH40" s="41"/>
    </row>
    <row r="41" spans="2:34" ht="19.899999999999999" customHeight="1">
      <c r="B41" s="29"/>
      <c r="C41" s="15"/>
      <c r="D41" s="11"/>
      <c r="E41" s="12"/>
      <c r="G41" s="30" t="str">
        <f>IF(Maio!G41="", "", Maio!G41)</f>
        <v/>
      </c>
      <c r="H41" s="33" t="str">
        <f>IF(Maio!H41="", "", Maio!H41)</f>
        <v/>
      </c>
      <c r="AB41" s="44"/>
      <c r="AC41" s="41"/>
      <c r="AD41" s="41"/>
      <c r="AE41" s="41"/>
      <c r="AF41" s="41"/>
      <c r="AG41" s="41"/>
      <c r="AH41" s="41"/>
    </row>
    <row r="42" spans="2:34" ht="19.899999999999999" customHeight="1">
      <c r="B42" s="10"/>
      <c r="C42" s="15"/>
      <c r="D42" s="11"/>
      <c r="E42" s="12"/>
      <c r="G42" s="30" t="str">
        <f>IF(Maio!G42="", "", Maio!G42)</f>
        <v/>
      </c>
      <c r="H42" s="33" t="str">
        <f>IF(Maio!H42="", "", Maio!H42)</f>
        <v/>
      </c>
      <c r="AB42" s="44"/>
      <c r="AC42" s="41"/>
      <c r="AD42" s="41"/>
      <c r="AE42" s="41"/>
      <c r="AF42" s="41"/>
      <c r="AG42" s="41"/>
      <c r="AH42" s="41"/>
    </row>
    <row r="43" spans="2:34" ht="19.899999999999999" customHeight="1">
      <c r="B43" s="10"/>
      <c r="C43" s="15"/>
      <c r="D43" s="11"/>
      <c r="E43" s="12"/>
      <c r="G43" s="30" t="str">
        <f>IF(Maio!G43="", "", Maio!G43)</f>
        <v/>
      </c>
      <c r="H43" s="33" t="str">
        <f>IF(Maio!H43="", "", Maio!H43)</f>
        <v/>
      </c>
      <c r="AB43" s="44"/>
      <c r="AC43" s="41"/>
      <c r="AD43" s="41"/>
      <c r="AE43" s="41"/>
      <c r="AF43" s="41"/>
      <c r="AG43" s="41"/>
      <c r="AH43" s="41"/>
    </row>
    <row r="44" spans="2:34" ht="19.899999999999999" customHeight="1">
      <c r="B44" s="10"/>
      <c r="C44" s="15"/>
      <c r="D44" s="11"/>
      <c r="E44" s="12"/>
      <c r="G44" s="30" t="str">
        <f>IF(Maio!G44="", "", Maio!G44)</f>
        <v/>
      </c>
      <c r="H44" s="33" t="str">
        <f>IF(Maio!H44="", "", Maio!H44)</f>
        <v/>
      </c>
      <c r="AB44" s="44"/>
      <c r="AC44" s="41"/>
      <c r="AD44" s="41"/>
      <c r="AE44" s="41"/>
      <c r="AF44" s="41"/>
      <c r="AG44" s="41"/>
      <c r="AH44" s="41"/>
    </row>
    <row r="45" spans="2:34" ht="19.899999999999999" customHeight="1">
      <c r="B45" s="10"/>
      <c r="C45" s="15"/>
      <c r="D45" s="11"/>
      <c r="E45" s="12"/>
      <c r="G45" s="30" t="str">
        <f>IF(Maio!G45="", "", Maio!G45)</f>
        <v/>
      </c>
      <c r="H45" s="33" t="str">
        <f>IF(Maio!H45="", "", Maio!H45)</f>
        <v/>
      </c>
      <c r="AB45" s="44"/>
      <c r="AC45" s="41"/>
      <c r="AD45" s="41"/>
      <c r="AE45" s="41"/>
      <c r="AF45" s="41"/>
      <c r="AG45" s="41"/>
      <c r="AH45" s="41"/>
    </row>
    <row r="46" spans="2:34" ht="19.899999999999999" customHeight="1">
      <c r="B46" s="10"/>
      <c r="C46" s="15"/>
      <c r="D46" s="11"/>
      <c r="E46" s="12"/>
      <c r="G46" s="30" t="str">
        <f>IF(Maio!G46="", "", Maio!G46)</f>
        <v/>
      </c>
      <c r="H46" s="33" t="str">
        <f>IF(Maio!H46="", "", Maio!H46)</f>
        <v/>
      </c>
      <c r="AB46" s="44"/>
      <c r="AC46" s="41"/>
      <c r="AD46" s="41"/>
      <c r="AE46" s="41"/>
      <c r="AF46" s="41"/>
      <c r="AG46" s="41"/>
      <c r="AH46" s="41"/>
    </row>
    <row r="47" spans="2:34" ht="19.899999999999999" customHeight="1">
      <c r="B47" s="10"/>
      <c r="C47" s="15"/>
      <c r="D47" s="11"/>
      <c r="E47" s="12"/>
      <c r="G47" s="30" t="str">
        <f>IF(Maio!G47="", "", Maio!G47)</f>
        <v/>
      </c>
      <c r="H47" s="33" t="str">
        <f>IF(Maio!H47="", "", Maio!H47)</f>
        <v/>
      </c>
      <c r="AB47" s="44"/>
      <c r="AC47" s="41"/>
      <c r="AD47" s="41"/>
      <c r="AE47" s="41"/>
      <c r="AF47" s="41"/>
      <c r="AG47" s="41"/>
      <c r="AH47" s="41"/>
    </row>
    <row r="48" spans="2:34" ht="19.899999999999999" customHeight="1">
      <c r="B48" s="10"/>
      <c r="C48" s="15"/>
      <c r="D48" s="11"/>
      <c r="E48" s="12"/>
      <c r="G48" s="30" t="str">
        <f>IF(Maio!G48="", "", Maio!G48)</f>
        <v/>
      </c>
      <c r="H48" s="33" t="str">
        <f>IF(Maio!H48="", "", Maio!H48)</f>
        <v/>
      </c>
      <c r="AB48" s="44"/>
      <c r="AC48" s="41"/>
      <c r="AD48" s="41"/>
      <c r="AE48" s="41"/>
      <c r="AF48" s="41"/>
      <c r="AG48" s="41"/>
      <c r="AH48" s="41"/>
    </row>
    <row r="49" spans="2:34" ht="19.899999999999999" customHeight="1">
      <c r="B49" s="10"/>
      <c r="C49" s="15"/>
      <c r="D49" s="11"/>
      <c r="E49" s="12"/>
      <c r="G49" s="30" t="str">
        <f>IF(Maio!G49="", "", Maio!G49)</f>
        <v/>
      </c>
      <c r="H49" s="33" t="str">
        <f>IF(Maio!H49="", "", Maio!H49)</f>
        <v/>
      </c>
      <c r="AB49" s="44"/>
      <c r="AC49" s="41"/>
      <c r="AD49" s="41"/>
      <c r="AE49" s="41"/>
      <c r="AF49" s="41"/>
      <c r="AG49" s="41"/>
      <c r="AH49" s="41"/>
    </row>
    <row r="50" spans="2:34" ht="19.899999999999999" customHeight="1">
      <c r="B50" s="10"/>
      <c r="C50" s="15"/>
      <c r="D50" s="11"/>
      <c r="E50" s="12"/>
      <c r="G50" s="30" t="str">
        <f>IF(Maio!G50="", "", Maio!G50)</f>
        <v/>
      </c>
      <c r="H50" s="33" t="str">
        <f>IF(Maio!H50="", "", Maio!H50)</f>
        <v/>
      </c>
      <c r="AB50" s="44"/>
      <c r="AC50" s="41"/>
      <c r="AD50" s="41"/>
      <c r="AE50" s="41"/>
      <c r="AF50" s="41"/>
      <c r="AG50" s="41"/>
      <c r="AH50" s="41"/>
    </row>
    <row r="51" spans="2:34" ht="19.899999999999999" customHeight="1">
      <c r="B51" s="10"/>
      <c r="C51" s="15"/>
      <c r="D51" s="11"/>
      <c r="E51" s="12"/>
      <c r="G51" s="30" t="str">
        <f>IF(Maio!G51="", "", Maio!G51)</f>
        <v/>
      </c>
      <c r="H51" s="33" t="str">
        <f>IF(Maio!H51="", "", Maio!H51)</f>
        <v/>
      </c>
      <c r="AB51" s="44"/>
      <c r="AC51" s="41"/>
      <c r="AD51" s="41"/>
      <c r="AE51" s="41"/>
      <c r="AF51" s="41"/>
      <c r="AG51" s="41"/>
      <c r="AH51" s="41"/>
    </row>
    <row r="52" spans="2:34" ht="19.899999999999999" customHeight="1">
      <c r="B52" s="10"/>
      <c r="C52" s="15"/>
      <c r="D52" s="11"/>
      <c r="E52" s="12"/>
      <c r="G52" s="30" t="str">
        <f>IF(Maio!G52="", "", Maio!G52)</f>
        <v/>
      </c>
      <c r="H52" s="33" t="str">
        <f>IF(Maio!H52="", "", Maio!H52)</f>
        <v/>
      </c>
      <c r="AB52" s="44"/>
      <c r="AC52" s="41"/>
      <c r="AD52" s="41"/>
      <c r="AE52" s="41"/>
      <c r="AF52" s="41"/>
      <c r="AG52" s="41"/>
      <c r="AH52" s="41"/>
    </row>
    <row r="53" spans="2:34" ht="19.899999999999999" customHeight="1">
      <c r="B53" s="10"/>
      <c r="C53" s="15"/>
      <c r="D53" s="11"/>
      <c r="E53" s="12"/>
      <c r="G53" s="30" t="str">
        <f>IF(Maio!G53="", "", Maio!G53)</f>
        <v/>
      </c>
      <c r="H53" s="33" t="str">
        <f>IF(Maio!H53="", "", Maio!H53)</f>
        <v/>
      </c>
      <c r="AB53" s="44"/>
      <c r="AC53" s="41"/>
      <c r="AD53" s="41"/>
      <c r="AE53" s="41"/>
      <c r="AF53" s="41"/>
      <c r="AG53" s="41"/>
      <c r="AH53" s="41"/>
    </row>
    <row r="54" spans="2:34" ht="19.899999999999999" customHeight="1">
      <c r="B54" s="10"/>
      <c r="C54" s="15"/>
      <c r="D54" s="11"/>
      <c r="E54" s="12"/>
      <c r="G54" s="30" t="str">
        <f>IF(Maio!G54="", "", Maio!G54)</f>
        <v/>
      </c>
      <c r="H54" s="33" t="str">
        <f>IF(Maio!H54="", "", Maio!H54)</f>
        <v/>
      </c>
      <c r="AB54" s="44"/>
      <c r="AC54" s="41"/>
      <c r="AD54" s="41"/>
      <c r="AE54" s="41"/>
      <c r="AF54" s="41"/>
      <c r="AG54" s="41"/>
      <c r="AH54" s="41"/>
    </row>
    <row r="55" spans="2:34" ht="19.899999999999999" customHeight="1">
      <c r="B55" s="10"/>
      <c r="C55" s="15"/>
      <c r="D55" s="11"/>
      <c r="E55" s="12"/>
      <c r="G55" s="30" t="str">
        <f>IF(Maio!G55="", "", Maio!G55)</f>
        <v/>
      </c>
      <c r="H55" s="33" t="str">
        <f>IF(Maio!H55="", "", Maio!H55)</f>
        <v/>
      </c>
      <c r="AB55" s="44"/>
      <c r="AC55" s="41"/>
      <c r="AD55" s="41"/>
      <c r="AE55" s="41"/>
      <c r="AF55" s="41"/>
      <c r="AG55" s="41"/>
      <c r="AH55" s="41"/>
    </row>
    <row r="56" spans="2:34" ht="19.899999999999999" customHeight="1">
      <c r="B56" s="10"/>
      <c r="C56" s="15"/>
      <c r="D56" s="11"/>
      <c r="E56" s="12"/>
      <c r="G56" s="30" t="str">
        <f>IF(Maio!G56="", "", Maio!G56)</f>
        <v/>
      </c>
      <c r="H56" s="33" t="str">
        <f>IF(Maio!H56="", "", Maio!H56)</f>
        <v/>
      </c>
      <c r="AB56" s="44"/>
      <c r="AC56" s="41"/>
      <c r="AD56" s="41"/>
      <c r="AE56" s="41"/>
      <c r="AF56" s="41"/>
      <c r="AG56" s="41"/>
      <c r="AH56" s="41"/>
    </row>
    <row r="57" spans="2:34" ht="19.899999999999999" customHeight="1">
      <c r="B57" s="10"/>
      <c r="C57" s="15"/>
      <c r="D57" s="11"/>
      <c r="E57" s="12"/>
      <c r="G57" s="30" t="str">
        <f>IF(Maio!G57="", "", Maio!G57)</f>
        <v/>
      </c>
      <c r="H57" s="33" t="str">
        <f>IF(Maio!H57="", "", Maio!H57)</f>
        <v/>
      </c>
      <c r="AB57" s="44"/>
      <c r="AC57" s="41"/>
      <c r="AD57" s="41"/>
      <c r="AE57" s="41"/>
      <c r="AF57" s="41"/>
      <c r="AG57" s="41"/>
      <c r="AH57" s="41"/>
    </row>
    <row r="58" spans="2:34" ht="19.899999999999999" customHeight="1">
      <c r="B58" s="10"/>
      <c r="C58" s="15"/>
      <c r="D58" s="11"/>
      <c r="E58" s="12"/>
      <c r="G58" s="30" t="str">
        <f>IF(Maio!G58="", "", Maio!G58)</f>
        <v/>
      </c>
      <c r="H58" s="33" t="str">
        <f>IF(Maio!H58="", "", Maio!H58)</f>
        <v/>
      </c>
      <c r="AB58" s="44"/>
      <c r="AC58" s="41"/>
      <c r="AD58" s="41"/>
      <c r="AE58" s="41"/>
      <c r="AF58" s="41"/>
      <c r="AG58" s="41"/>
      <c r="AH58" s="41"/>
    </row>
    <row r="59" spans="2:34" ht="19.899999999999999" customHeight="1">
      <c r="B59" s="10"/>
      <c r="C59" s="15"/>
      <c r="D59" s="11"/>
      <c r="E59" s="12"/>
      <c r="G59" s="30" t="str">
        <f>IF(Maio!G59="", "", Maio!G59)</f>
        <v/>
      </c>
      <c r="H59" s="33" t="str">
        <f>IF(Maio!H59="", "", Maio!H59)</f>
        <v/>
      </c>
      <c r="AB59" s="44"/>
      <c r="AC59" s="41"/>
      <c r="AD59" s="41"/>
      <c r="AE59" s="41"/>
      <c r="AF59" s="41"/>
      <c r="AG59" s="41"/>
      <c r="AH59" s="41"/>
    </row>
    <row r="60" spans="2:34" ht="19.899999999999999" customHeight="1">
      <c r="B60" s="10"/>
      <c r="C60" s="15"/>
      <c r="D60" s="11"/>
      <c r="E60" s="12"/>
      <c r="G60" s="30" t="str">
        <f>IF(Maio!G60="", "", Maio!G60)</f>
        <v/>
      </c>
      <c r="H60" s="33" t="str">
        <f>IF(Maio!H60="", "", Maio!H60)</f>
        <v/>
      </c>
      <c r="AB60" s="44"/>
      <c r="AC60" s="41"/>
      <c r="AD60" s="41"/>
      <c r="AE60" s="41"/>
      <c r="AF60" s="41"/>
      <c r="AG60" s="41"/>
      <c r="AH60" s="41"/>
    </row>
    <row r="61" spans="2:34" ht="19.899999999999999" customHeight="1">
      <c r="B61" s="10"/>
      <c r="C61" s="15"/>
      <c r="D61" s="11"/>
      <c r="E61" s="12"/>
      <c r="G61" s="30" t="str">
        <f>IF(Maio!G61="", "", Maio!G61)</f>
        <v/>
      </c>
      <c r="H61" s="33" t="str">
        <f>IF(Maio!H61="", "", Maio!H61)</f>
        <v/>
      </c>
      <c r="AB61" s="44"/>
      <c r="AC61" s="41"/>
      <c r="AD61" s="41"/>
      <c r="AE61" s="41"/>
      <c r="AF61" s="41"/>
      <c r="AG61" s="41"/>
      <c r="AH61" s="41"/>
    </row>
    <row r="62" spans="2:34" ht="19.899999999999999" customHeight="1">
      <c r="B62" s="10"/>
      <c r="C62" s="15"/>
      <c r="D62" s="11"/>
      <c r="E62" s="12"/>
      <c r="G62" s="30" t="str">
        <f>IF(Maio!G62="", "", Maio!G62)</f>
        <v/>
      </c>
      <c r="H62" s="33" t="str">
        <f>IF(Maio!H62="", "", Maio!H62)</f>
        <v/>
      </c>
      <c r="AB62" s="44"/>
      <c r="AC62" s="41"/>
      <c r="AD62" s="41"/>
      <c r="AE62" s="41"/>
      <c r="AF62" s="41"/>
      <c r="AG62" s="41"/>
      <c r="AH62" s="41"/>
    </row>
    <row r="63" spans="2:34" ht="19.899999999999999" customHeight="1">
      <c r="B63" s="24"/>
      <c r="C63" s="26"/>
      <c r="D63" s="13"/>
      <c r="E63" s="13"/>
      <c r="G63" s="30" t="str">
        <f>IF(Maio!G63="", "", Maio!G63)</f>
        <v/>
      </c>
      <c r="H63" s="33" t="str">
        <f>IF(Maio!H63="", "", Maio!H63)</f>
        <v/>
      </c>
      <c r="AB63" s="44"/>
      <c r="AC63" s="41"/>
      <c r="AD63" s="41"/>
      <c r="AE63" s="41"/>
      <c r="AF63" s="41"/>
      <c r="AG63" s="41"/>
      <c r="AH63" s="41"/>
    </row>
    <row r="64" spans="2:34" ht="19.899999999999999" customHeight="1">
      <c r="B64" s="24"/>
      <c r="C64" s="26"/>
      <c r="D64" s="11"/>
      <c r="E64" s="12"/>
      <c r="G64" s="30" t="str">
        <f>IF(Maio!G64="", "", Maio!G64)</f>
        <v/>
      </c>
      <c r="H64" s="33" t="str">
        <f>IF(Maio!H64="", "", Maio!H64)</f>
        <v/>
      </c>
      <c r="AB64" s="44"/>
      <c r="AC64" s="41"/>
      <c r="AD64" s="41"/>
      <c r="AE64" s="41"/>
      <c r="AF64" s="41"/>
      <c r="AG64" s="41"/>
      <c r="AH64" s="41"/>
    </row>
    <row r="65" spans="2:34" ht="19.899999999999999" customHeight="1">
      <c r="B65" s="24"/>
      <c r="C65" s="26"/>
      <c r="D65" s="11"/>
      <c r="E65" s="12"/>
      <c r="G65" s="30" t="str">
        <f>IF(Maio!G65="", "", Maio!G65)</f>
        <v/>
      </c>
      <c r="H65" s="33" t="str">
        <f>IF(Maio!H65="", "", Maio!H65)</f>
        <v/>
      </c>
      <c r="AB65" s="44"/>
      <c r="AC65" s="41"/>
      <c r="AD65" s="41"/>
      <c r="AE65" s="41"/>
      <c r="AF65" s="41"/>
      <c r="AG65" s="41"/>
      <c r="AH65" s="41"/>
    </row>
    <row r="66" spans="2:34" ht="19.899999999999999" customHeight="1">
      <c r="B66" s="24"/>
      <c r="C66" s="26"/>
      <c r="D66" s="13"/>
      <c r="E66" s="13"/>
      <c r="G66" s="30" t="str">
        <f>IF(Maio!G66="", "", Maio!G66)</f>
        <v/>
      </c>
      <c r="H66" s="33" t="str">
        <f>IF(Maio!H66="", "", Maio!H66)</f>
        <v/>
      </c>
      <c r="AB66" s="44"/>
      <c r="AC66" s="41"/>
      <c r="AD66" s="41"/>
      <c r="AE66" s="41"/>
      <c r="AF66" s="41"/>
      <c r="AG66" s="41"/>
      <c r="AH66" s="41"/>
    </row>
    <row r="67" spans="2:34" ht="19.899999999999999" customHeight="1">
      <c r="B67" s="24"/>
      <c r="C67" s="26"/>
      <c r="D67" s="11"/>
      <c r="E67" s="12"/>
      <c r="G67" s="30" t="str">
        <f>IF(Maio!G67="", "", Maio!G67)</f>
        <v/>
      </c>
      <c r="H67" s="33" t="str">
        <f>IF(Maio!H67="", "", Maio!H67)</f>
        <v/>
      </c>
      <c r="AB67" s="44"/>
      <c r="AC67" s="41"/>
      <c r="AD67" s="41"/>
      <c r="AE67" s="41"/>
      <c r="AF67" s="41"/>
      <c r="AG67" s="41"/>
      <c r="AH67" s="41"/>
    </row>
    <row r="68" spans="2:34" ht="19.899999999999999" customHeight="1">
      <c r="B68" s="24"/>
      <c r="C68" s="26"/>
      <c r="D68" s="11"/>
      <c r="E68" s="12"/>
      <c r="G68" s="30" t="str">
        <f>IF(Maio!G68="", "", Maio!G68)</f>
        <v/>
      </c>
      <c r="H68" s="33" t="str">
        <f>IF(Maio!H68="", "", Maio!H68)</f>
        <v/>
      </c>
      <c r="AB68" s="44"/>
      <c r="AC68" s="41"/>
      <c r="AD68" s="41"/>
      <c r="AE68" s="41"/>
      <c r="AF68" s="41"/>
      <c r="AG68" s="41"/>
      <c r="AH68" s="41"/>
    </row>
    <row r="69" spans="2:34" ht="19.899999999999999" customHeight="1">
      <c r="B69" s="10"/>
      <c r="C69" s="15"/>
      <c r="D69" s="11"/>
      <c r="E69" s="12"/>
      <c r="G69" s="30" t="str">
        <f>IF(Maio!G69="", "", Maio!G69)</f>
        <v/>
      </c>
      <c r="H69" s="33" t="str">
        <f>IF(Maio!H69="", "", Maio!H69)</f>
        <v/>
      </c>
      <c r="AB69" s="44"/>
      <c r="AC69" s="41"/>
      <c r="AD69" s="41"/>
      <c r="AE69" s="41"/>
      <c r="AF69" s="41"/>
      <c r="AG69" s="41"/>
      <c r="AH69" s="41"/>
    </row>
    <row r="70" spans="2:34" ht="19.899999999999999" customHeight="1">
      <c r="B70" s="10"/>
      <c r="C70" s="15"/>
      <c r="D70" s="11"/>
      <c r="E70" s="12"/>
      <c r="G70" s="30" t="str">
        <f>IF(Maio!G70="", "", Maio!G70)</f>
        <v/>
      </c>
      <c r="H70" s="33" t="str">
        <f>IF(Maio!H70="", "", Maio!H70)</f>
        <v/>
      </c>
      <c r="AB70" s="44"/>
      <c r="AC70" s="41"/>
      <c r="AD70" s="41"/>
      <c r="AE70" s="41"/>
      <c r="AF70" s="41"/>
      <c r="AG70" s="41"/>
      <c r="AH70" s="41"/>
    </row>
    <row r="71" spans="2:34" ht="19.899999999999999" customHeight="1">
      <c r="B71" s="25"/>
      <c r="C71" s="27"/>
      <c r="D71" s="13"/>
      <c r="E71" s="13"/>
      <c r="G71" s="30" t="str">
        <f>IF(Maio!G71="", "", Maio!G71)</f>
        <v/>
      </c>
      <c r="H71" s="33" t="str">
        <f>IF(Maio!H71="", "", Maio!H71)</f>
        <v/>
      </c>
      <c r="AB71" s="44"/>
      <c r="AC71" s="41"/>
      <c r="AD71" s="41"/>
      <c r="AE71" s="41"/>
      <c r="AF71" s="41"/>
      <c r="AG71" s="41"/>
      <c r="AH71" s="41"/>
    </row>
    <row r="72" spans="2:34" ht="19.899999999999999" customHeight="1">
      <c r="B72" s="25"/>
      <c r="C72" s="27"/>
      <c r="D72" s="13"/>
      <c r="E72" s="13"/>
      <c r="G72" s="30" t="str">
        <f>IF(Maio!G72="", "", Maio!G72)</f>
        <v/>
      </c>
      <c r="H72" s="33" t="str">
        <f>IF(Maio!H72="", "", Maio!H72)</f>
        <v/>
      </c>
      <c r="AB72" s="44"/>
      <c r="AC72" s="41"/>
      <c r="AD72" s="41"/>
      <c r="AE72" s="41"/>
      <c r="AF72" s="41"/>
      <c r="AG72" s="41"/>
      <c r="AH72" s="41"/>
    </row>
    <row r="73" spans="2:34" ht="19.899999999999999" customHeight="1">
      <c r="B73" s="25"/>
      <c r="C73" s="27"/>
      <c r="D73" s="13"/>
      <c r="E73" s="13"/>
      <c r="G73" s="30" t="str">
        <f>IF(Maio!G73="", "", Maio!G73)</f>
        <v/>
      </c>
      <c r="H73" s="33" t="str">
        <f>IF(Maio!H73="", "", Maio!H73)</f>
        <v/>
      </c>
      <c r="AB73" s="44"/>
      <c r="AC73" s="41"/>
      <c r="AD73" s="41"/>
      <c r="AE73" s="41"/>
      <c r="AF73" s="41"/>
      <c r="AG73" s="41"/>
      <c r="AH73" s="41"/>
    </row>
    <row r="74" spans="2:34" ht="19.899999999999999" customHeight="1">
      <c r="B74" s="25"/>
      <c r="C74" s="27"/>
      <c r="D74" s="13"/>
      <c r="E74" s="13"/>
      <c r="G74" s="30" t="str">
        <f>IF(Maio!G74="", "", Maio!G74)</f>
        <v/>
      </c>
      <c r="H74" s="33" t="str">
        <f>IF(Maio!H74="", "", Maio!H74)</f>
        <v/>
      </c>
      <c r="AB74" s="44"/>
      <c r="AC74" s="41"/>
      <c r="AD74" s="41"/>
      <c r="AE74" s="41"/>
      <c r="AF74" s="41"/>
      <c r="AG74" s="41"/>
      <c r="AH74" s="41"/>
    </row>
    <row r="75" spans="2:34" ht="19.899999999999999" customHeight="1">
      <c r="B75" s="25"/>
      <c r="C75" s="27"/>
      <c r="D75" s="13"/>
      <c r="E75" s="13"/>
      <c r="G75" s="30" t="str">
        <f>IF(Maio!G75="", "", Maio!G75)</f>
        <v/>
      </c>
      <c r="H75" s="33" t="str">
        <f>IF(Maio!H75="", "", Maio!H75)</f>
        <v/>
      </c>
      <c r="AB75" s="44"/>
      <c r="AC75" s="41"/>
      <c r="AD75" s="41"/>
      <c r="AE75" s="41"/>
      <c r="AF75" s="41"/>
      <c r="AG75" s="41"/>
      <c r="AH75" s="41"/>
    </row>
    <row r="76" spans="2:34" ht="19.899999999999999" customHeight="1">
      <c r="B76" s="25"/>
      <c r="C76" s="27"/>
      <c r="D76" s="13"/>
      <c r="E76" s="13"/>
      <c r="G76" s="30" t="str">
        <f>IF(Maio!G76="", "", Maio!G76)</f>
        <v/>
      </c>
      <c r="H76" s="33" t="str">
        <f>IF(Maio!H76="", "", Maio!H76)</f>
        <v/>
      </c>
      <c r="AB76" s="44"/>
      <c r="AC76" s="41"/>
      <c r="AD76" s="41"/>
      <c r="AE76" s="41"/>
      <c r="AF76" s="41"/>
      <c r="AG76" s="41"/>
      <c r="AH76" s="41"/>
    </row>
    <row r="77" spans="2:34" ht="19.899999999999999" customHeight="1">
      <c r="B77" s="13"/>
      <c r="C77" s="13"/>
      <c r="D77" s="13"/>
      <c r="E77" s="13"/>
    </row>
    <row r="78" spans="2:34" ht="19.899999999999999" customHeight="1">
      <c r="B78" s="13"/>
      <c r="C78" s="13"/>
      <c r="D78" s="13"/>
      <c r="E78" s="13"/>
    </row>
    <row r="79" spans="2:34" ht="19.899999999999999" customHeight="1">
      <c r="B79" s="13"/>
      <c r="C79" s="13"/>
      <c r="D79" s="13"/>
      <c r="E79" s="13"/>
    </row>
    <row r="80" spans="2:34" ht="19.899999999999999" customHeight="1">
      <c r="B80" s="13"/>
      <c r="C80" s="13"/>
      <c r="D80" s="13"/>
      <c r="E80" s="13"/>
    </row>
    <row r="81" spans="2:5" ht="19.899999999999999" customHeight="1">
      <c r="B81" s="13"/>
      <c r="C81" s="13"/>
      <c r="D81" s="13"/>
      <c r="E81" s="13"/>
    </row>
    <row r="82" spans="2:5" ht="19.899999999999999" customHeight="1">
      <c r="B82" s="13"/>
      <c r="C82" s="13"/>
      <c r="D82" s="13"/>
      <c r="E82" s="13"/>
    </row>
    <row r="83" spans="2:5" ht="19.899999999999999" customHeight="1">
      <c r="B83" s="13"/>
      <c r="C83" s="13"/>
      <c r="D83" s="13"/>
      <c r="E83" s="13"/>
    </row>
    <row r="84" spans="2:5" ht="19.899999999999999" customHeight="1">
      <c r="B84" s="13"/>
      <c r="C84" s="13"/>
      <c r="D84" s="13"/>
      <c r="E84" s="13"/>
    </row>
    <row r="85" spans="2:5" ht="19.899999999999999" customHeight="1">
      <c r="B85" s="13"/>
      <c r="C85" s="13"/>
      <c r="D85" s="13"/>
      <c r="E85" s="13"/>
    </row>
    <row r="86" spans="2:5" ht="19.899999999999999" customHeight="1">
      <c r="B86" s="13"/>
      <c r="C86" s="13"/>
      <c r="D86" s="13"/>
      <c r="E86" s="13"/>
    </row>
    <row r="87" spans="2:5" ht="19.899999999999999" customHeight="1">
      <c r="B87" s="13"/>
      <c r="C87" s="13"/>
      <c r="D87" s="13"/>
      <c r="E87" s="13"/>
    </row>
    <row r="88" spans="2:5" ht="19.899999999999999" customHeight="1">
      <c r="B88" s="13"/>
      <c r="C88" s="13"/>
      <c r="D88" s="13"/>
      <c r="E88" s="13"/>
    </row>
    <row r="89" spans="2:5" ht="19.899999999999999" customHeight="1">
      <c r="B89" s="13"/>
      <c r="C89" s="13"/>
      <c r="D89" s="13"/>
      <c r="E89" s="13"/>
    </row>
    <row r="90" spans="2:5" ht="19.899999999999999" customHeight="1">
      <c r="B90" s="13"/>
      <c r="C90" s="13"/>
      <c r="D90" s="13"/>
      <c r="E90" s="13"/>
    </row>
    <row r="91" spans="2:5" ht="19.899999999999999" customHeight="1">
      <c r="B91" s="13"/>
      <c r="C91" s="13"/>
      <c r="D91" s="13"/>
      <c r="E91" s="13"/>
    </row>
    <row r="92" spans="2:5" ht="19.899999999999999" customHeight="1">
      <c r="B92" s="13"/>
      <c r="C92" s="13"/>
      <c r="D92" s="13"/>
      <c r="E92" s="13"/>
    </row>
    <row r="93" spans="2:5" ht="19.899999999999999" customHeight="1">
      <c r="B93" s="13"/>
      <c r="C93" s="13"/>
      <c r="D93" s="13"/>
      <c r="E93" s="13"/>
    </row>
    <row r="94" spans="2:5" ht="19.899999999999999" customHeight="1">
      <c r="B94" s="13"/>
      <c r="C94" s="13"/>
      <c r="D94" s="13"/>
      <c r="E94" s="13"/>
    </row>
    <row r="95" spans="2:5" ht="19.899999999999999" customHeight="1">
      <c r="B95" s="13"/>
      <c r="C95" s="13"/>
      <c r="D95" s="13"/>
      <c r="E95" s="13"/>
    </row>
    <row r="96" spans="2:5" ht="19.899999999999999" customHeight="1">
      <c r="B96" s="13"/>
      <c r="C96" s="13"/>
      <c r="D96" s="13"/>
      <c r="E96" s="13"/>
    </row>
    <row r="97" spans="2:5" ht="19.899999999999999" customHeight="1">
      <c r="B97" s="13"/>
      <c r="C97" s="13"/>
      <c r="D97" s="13"/>
      <c r="E97" s="13"/>
    </row>
    <row r="98" spans="2:5" ht="19.899999999999999" customHeight="1">
      <c r="B98" s="13"/>
      <c r="C98" s="13"/>
      <c r="D98" s="13"/>
      <c r="E98" s="13"/>
    </row>
    <row r="99" spans="2:5" ht="19.899999999999999" customHeight="1">
      <c r="B99" s="13"/>
      <c r="C99" s="13"/>
      <c r="D99" s="13"/>
      <c r="E99" s="13"/>
    </row>
    <row r="100" spans="2:5" ht="19.899999999999999" customHeight="1">
      <c r="B100" s="13"/>
      <c r="C100" s="13"/>
      <c r="D100" s="13"/>
      <c r="E100" s="13"/>
    </row>
    <row r="101" spans="2:5" ht="19.899999999999999" customHeight="1">
      <c r="B101" s="13"/>
      <c r="C101" s="13"/>
      <c r="D101" s="13"/>
      <c r="E101" s="13"/>
    </row>
    <row r="102" spans="2:5" ht="19.899999999999999" customHeight="1">
      <c r="B102" s="13"/>
      <c r="C102" s="13"/>
      <c r="D102" s="13"/>
      <c r="E102" s="13"/>
    </row>
    <row r="103" spans="2:5" ht="19.899999999999999" customHeight="1">
      <c r="B103" s="13"/>
      <c r="C103" s="13"/>
      <c r="D103" s="13"/>
      <c r="E103" s="13"/>
    </row>
    <row r="104" spans="2:5" ht="19.899999999999999" customHeight="1">
      <c r="B104" s="13"/>
      <c r="C104" s="13"/>
      <c r="D104" s="13"/>
      <c r="E104" s="13"/>
    </row>
    <row r="105" spans="2:5" ht="19.899999999999999" customHeight="1">
      <c r="B105" s="13"/>
      <c r="C105" s="13"/>
      <c r="D105" s="13"/>
      <c r="E105" s="13"/>
    </row>
    <row r="106" spans="2:5" ht="19.899999999999999" customHeight="1">
      <c r="B106" s="13"/>
      <c r="C106" s="13"/>
      <c r="D106" s="13"/>
      <c r="E106" s="13"/>
    </row>
    <row r="107" spans="2:5" ht="19.899999999999999" customHeight="1">
      <c r="B107" s="13"/>
      <c r="C107" s="13"/>
      <c r="D107" s="13"/>
      <c r="E107" s="13"/>
    </row>
    <row r="108" spans="2:5" ht="19.899999999999999" customHeight="1">
      <c r="B108" s="13"/>
      <c r="C108" s="13"/>
      <c r="D108" s="13"/>
      <c r="E108" s="13"/>
    </row>
    <row r="109" spans="2:5" ht="19.899999999999999" customHeight="1">
      <c r="B109" s="13"/>
      <c r="C109" s="13"/>
      <c r="D109" s="13"/>
      <c r="E109" s="13"/>
    </row>
    <row r="110" spans="2:5" ht="19.899999999999999" customHeight="1">
      <c r="B110" s="13"/>
      <c r="C110" s="13"/>
      <c r="D110" s="13"/>
      <c r="E110" s="13"/>
    </row>
    <row r="111" spans="2:5" ht="19.899999999999999" customHeight="1">
      <c r="B111" s="13"/>
      <c r="C111" s="13"/>
      <c r="D111" s="13"/>
      <c r="E111" s="13"/>
    </row>
    <row r="112" spans="2:5" ht="19.899999999999999" customHeight="1">
      <c r="B112" s="13"/>
      <c r="C112" s="13"/>
      <c r="D112" s="13"/>
      <c r="E112" s="13"/>
    </row>
    <row r="113" spans="2:5" ht="19.899999999999999" customHeight="1">
      <c r="B113" s="13"/>
      <c r="C113" s="13"/>
      <c r="D113" s="13"/>
      <c r="E113" s="13"/>
    </row>
    <row r="114" spans="2:5" ht="19.899999999999999" customHeight="1">
      <c r="B114" s="13"/>
      <c r="C114" s="13"/>
      <c r="D114" s="13"/>
      <c r="E114" s="13"/>
    </row>
    <row r="115" spans="2:5" ht="19.899999999999999" customHeight="1">
      <c r="B115" s="13"/>
      <c r="C115" s="13"/>
      <c r="D115" s="13"/>
      <c r="E115" s="13"/>
    </row>
    <row r="116" spans="2:5" ht="19.899999999999999" customHeight="1">
      <c r="B116" s="13"/>
      <c r="C116" s="13"/>
      <c r="D116" s="13"/>
      <c r="E116" s="13"/>
    </row>
    <row r="117" spans="2:5" ht="19.899999999999999" customHeight="1">
      <c r="B117" s="13"/>
      <c r="C117" s="13"/>
      <c r="D117" s="13"/>
      <c r="E117" s="13"/>
    </row>
    <row r="118" spans="2:5" ht="19.899999999999999" customHeight="1">
      <c r="B118" s="13"/>
      <c r="C118" s="13"/>
      <c r="D118" s="13"/>
      <c r="E118" s="13"/>
    </row>
    <row r="119" spans="2:5" ht="19.899999999999999" customHeight="1">
      <c r="B119" s="13"/>
      <c r="C119" s="13"/>
      <c r="D119" s="13"/>
      <c r="E119" s="13"/>
    </row>
    <row r="120" spans="2:5" ht="19.899999999999999" customHeight="1">
      <c r="B120" s="13"/>
      <c r="C120" s="13"/>
      <c r="D120" s="13"/>
      <c r="E120" s="13"/>
    </row>
    <row r="121" spans="2:5" ht="19.899999999999999" customHeight="1">
      <c r="B121" s="13"/>
      <c r="C121" s="13"/>
      <c r="D121" s="13"/>
      <c r="E121" s="13"/>
    </row>
    <row r="122" spans="2:5" ht="19.899999999999999" customHeight="1">
      <c r="B122" s="13"/>
      <c r="C122" s="13"/>
      <c r="D122" s="13"/>
      <c r="E122" s="13"/>
    </row>
    <row r="123" spans="2:5" ht="19.899999999999999" customHeight="1">
      <c r="B123" s="13"/>
      <c r="C123" s="13"/>
      <c r="D123" s="13"/>
      <c r="E123" s="13"/>
    </row>
    <row r="124" spans="2:5" ht="19.899999999999999" customHeight="1">
      <c r="B124" s="13"/>
      <c r="C124" s="13"/>
      <c r="D124" s="13"/>
      <c r="E124" s="13"/>
    </row>
    <row r="125" spans="2:5" ht="19.899999999999999" customHeight="1">
      <c r="B125" s="13"/>
      <c r="C125" s="13"/>
      <c r="D125" s="13"/>
      <c r="E125" s="13"/>
    </row>
    <row r="126" spans="2:5" ht="19.899999999999999" customHeight="1">
      <c r="B126" s="13"/>
      <c r="C126" s="13"/>
      <c r="D126" s="13"/>
      <c r="E126" s="13"/>
    </row>
    <row r="127" spans="2:5" ht="19.899999999999999" customHeight="1">
      <c r="B127" s="13"/>
      <c r="C127" s="13"/>
      <c r="D127" s="13"/>
      <c r="E127" s="13"/>
    </row>
    <row r="128" spans="2:5" ht="19.899999999999999" customHeight="1">
      <c r="B128" s="13"/>
      <c r="C128" s="13"/>
      <c r="D128" s="13"/>
      <c r="E128" s="13"/>
    </row>
    <row r="129" spans="2:5" ht="19.899999999999999" customHeight="1">
      <c r="B129" s="13"/>
      <c r="C129" s="13"/>
      <c r="D129" s="13"/>
      <c r="E129" s="13"/>
    </row>
    <row r="130" spans="2:5" ht="19.899999999999999" customHeight="1">
      <c r="B130" s="13"/>
      <c r="C130" s="13"/>
      <c r="D130" s="13"/>
      <c r="E130" s="13"/>
    </row>
    <row r="131" spans="2:5" ht="19.899999999999999" customHeight="1">
      <c r="B131" s="13"/>
      <c r="C131" s="13"/>
      <c r="D131" s="13"/>
      <c r="E131" s="13"/>
    </row>
    <row r="132" spans="2:5" ht="19.899999999999999" customHeight="1">
      <c r="B132" s="13"/>
      <c r="C132" s="13"/>
      <c r="D132" s="13"/>
      <c r="E132" s="13"/>
    </row>
    <row r="133" spans="2:5" ht="19.899999999999999" customHeight="1">
      <c r="B133" s="13"/>
      <c r="C133" s="13"/>
      <c r="D133" s="13"/>
      <c r="E133" s="13"/>
    </row>
    <row r="134" spans="2:5" ht="19.899999999999999" customHeight="1">
      <c r="B134" s="13"/>
      <c r="C134" s="13"/>
      <c r="D134" s="13"/>
      <c r="E134" s="13"/>
    </row>
    <row r="135" spans="2:5" ht="19.899999999999999" customHeight="1">
      <c r="B135" s="13"/>
      <c r="C135" s="13"/>
      <c r="D135" s="13"/>
      <c r="E135" s="13"/>
    </row>
    <row r="136" spans="2:5" ht="19.899999999999999" customHeight="1">
      <c r="B136" s="13"/>
      <c r="C136" s="13"/>
      <c r="D136" s="13"/>
      <c r="E136" s="13"/>
    </row>
    <row r="137" spans="2:5" ht="19.899999999999999" customHeight="1">
      <c r="B137" s="13"/>
      <c r="C137" s="13"/>
      <c r="D137" s="13"/>
      <c r="E137" s="13"/>
    </row>
    <row r="138" spans="2:5" ht="19.899999999999999" customHeight="1">
      <c r="B138" s="13"/>
      <c r="C138" s="13"/>
      <c r="D138" s="13"/>
      <c r="E138" s="13"/>
    </row>
    <row r="139" spans="2:5" ht="19.899999999999999" customHeight="1">
      <c r="B139" s="13"/>
      <c r="C139" s="13"/>
      <c r="D139" s="13"/>
      <c r="E139" s="13"/>
    </row>
    <row r="140" spans="2:5" ht="19.899999999999999" customHeight="1">
      <c r="B140" s="13"/>
      <c r="C140" s="13"/>
      <c r="D140" s="13"/>
      <c r="E140" s="13"/>
    </row>
    <row r="141" spans="2:5" ht="19.899999999999999" customHeight="1">
      <c r="B141" s="13"/>
      <c r="C141" s="13"/>
      <c r="D141" s="13"/>
      <c r="E141" s="13"/>
    </row>
    <row r="142" spans="2:5" ht="19.899999999999999" customHeight="1">
      <c r="B142" s="13"/>
      <c r="C142" s="13"/>
      <c r="D142" s="13"/>
      <c r="E142" s="13"/>
    </row>
    <row r="143" spans="2:5" ht="19.899999999999999" customHeight="1">
      <c r="B143" s="13"/>
      <c r="C143" s="13"/>
      <c r="D143" s="13"/>
      <c r="E143" s="13"/>
    </row>
    <row r="144" spans="2:5" ht="19.899999999999999" customHeight="1">
      <c r="B144" s="13"/>
      <c r="C144" s="13"/>
      <c r="D144" s="13"/>
      <c r="E144" s="13"/>
    </row>
    <row r="145" spans="2:5" ht="19.899999999999999" customHeight="1">
      <c r="B145" s="13"/>
      <c r="C145" s="13"/>
      <c r="D145" s="13"/>
      <c r="E145" s="13"/>
    </row>
    <row r="146" spans="2:5" ht="19.899999999999999" customHeight="1">
      <c r="B146" s="13"/>
      <c r="C146" s="13"/>
      <c r="D146" s="13"/>
      <c r="E146" s="13"/>
    </row>
    <row r="147" spans="2:5" ht="19.899999999999999" customHeight="1">
      <c r="B147" s="13"/>
      <c r="C147" s="13"/>
      <c r="D147" s="13"/>
      <c r="E147" s="13"/>
    </row>
    <row r="148" spans="2:5" ht="19.899999999999999" customHeight="1">
      <c r="B148" s="13"/>
      <c r="C148" s="13"/>
      <c r="D148" s="13"/>
      <c r="E148" s="13"/>
    </row>
    <row r="149" spans="2:5" ht="19.899999999999999" customHeight="1">
      <c r="B149" s="13"/>
      <c r="C149" s="13"/>
      <c r="D149" s="13"/>
      <c r="E149" s="13"/>
    </row>
    <row r="150" spans="2:5" ht="19.899999999999999" customHeight="1">
      <c r="B150" s="13"/>
      <c r="C150" s="13"/>
      <c r="D150" s="13"/>
      <c r="E150" s="13"/>
    </row>
    <row r="151" spans="2:5" ht="19.899999999999999" customHeight="1">
      <c r="B151" s="13"/>
      <c r="C151" s="13"/>
      <c r="D151" s="13"/>
      <c r="E151" s="13"/>
    </row>
    <row r="152" spans="2:5" ht="19.899999999999999" customHeight="1">
      <c r="B152" s="13"/>
      <c r="C152" s="13"/>
      <c r="D152" s="13"/>
      <c r="E152" s="13"/>
    </row>
    <row r="153" spans="2:5" ht="19.899999999999999" customHeight="1">
      <c r="B153" s="13"/>
      <c r="C153" s="13"/>
      <c r="D153" s="13"/>
      <c r="E153" s="13"/>
    </row>
    <row r="154" spans="2:5" ht="19.899999999999999" customHeight="1">
      <c r="B154" s="13"/>
      <c r="C154" s="13"/>
      <c r="D154" s="13"/>
      <c r="E154" s="13"/>
    </row>
    <row r="155" spans="2:5" ht="19.899999999999999" customHeight="1">
      <c r="B155" s="13"/>
      <c r="C155" s="13"/>
      <c r="D155" s="13"/>
      <c r="E155" s="13"/>
    </row>
    <row r="156" spans="2:5" ht="19.899999999999999" customHeight="1">
      <c r="B156" s="13"/>
      <c r="C156" s="13"/>
      <c r="D156" s="13"/>
      <c r="E156" s="13"/>
    </row>
    <row r="157" spans="2:5" ht="19.899999999999999" customHeight="1">
      <c r="B157" s="13"/>
      <c r="C157" s="13"/>
      <c r="D157" s="13"/>
      <c r="E157" s="13"/>
    </row>
    <row r="158" spans="2:5" ht="19.899999999999999" customHeight="1">
      <c r="B158" s="13"/>
      <c r="C158" s="13"/>
      <c r="D158" s="13"/>
      <c r="E158" s="13"/>
    </row>
    <row r="159" spans="2:5" ht="19.899999999999999" customHeight="1">
      <c r="B159" s="13"/>
      <c r="C159" s="13"/>
      <c r="D159" s="13"/>
      <c r="E159" s="13"/>
    </row>
    <row r="160" spans="2:5" ht="19.899999999999999" customHeight="1">
      <c r="B160" s="13"/>
      <c r="C160" s="13"/>
      <c r="D160" s="13"/>
      <c r="E160" s="13"/>
    </row>
    <row r="161" spans="2:5" ht="19.899999999999999" customHeight="1">
      <c r="B161" s="13"/>
      <c r="C161" s="13"/>
      <c r="D161" s="13"/>
      <c r="E161" s="13"/>
    </row>
    <row r="162" spans="2:5" ht="19.899999999999999" customHeight="1">
      <c r="B162" s="13"/>
      <c r="C162" s="13"/>
      <c r="D162" s="13"/>
      <c r="E162" s="13"/>
    </row>
    <row r="163" spans="2:5" ht="19.899999999999999" customHeight="1">
      <c r="B163" s="13"/>
      <c r="C163" s="13"/>
      <c r="D163" s="13"/>
      <c r="E163" s="13"/>
    </row>
    <row r="164" spans="2:5" ht="19.899999999999999" customHeight="1">
      <c r="B164" s="13"/>
      <c r="C164" s="13"/>
      <c r="D164" s="13"/>
      <c r="E164" s="13"/>
    </row>
    <row r="165" spans="2:5" ht="19.899999999999999" customHeight="1">
      <c r="B165" s="13"/>
      <c r="C165" s="13"/>
      <c r="D165" s="13"/>
      <c r="E165" s="13"/>
    </row>
    <row r="166" spans="2:5" ht="19.899999999999999" customHeight="1">
      <c r="B166" s="13"/>
      <c r="C166" s="13"/>
      <c r="D166" s="13"/>
      <c r="E166" s="13"/>
    </row>
    <row r="167" spans="2:5" ht="19.899999999999999" customHeight="1">
      <c r="B167" s="13"/>
      <c r="C167" s="13"/>
      <c r="D167" s="13"/>
      <c r="E167" s="13"/>
    </row>
    <row r="168" spans="2:5" ht="19.899999999999999" customHeight="1">
      <c r="B168" s="13"/>
      <c r="C168" s="13"/>
      <c r="D168" s="13"/>
      <c r="E168" s="13"/>
    </row>
    <row r="169" spans="2:5" ht="19.899999999999999" customHeight="1">
      <c r="B169" s="13"/>
      <c r="C169" s="13"/>
      <c r="D169" s="13"/>
      <c r="E169" s="13"/>
    </row>
    <row r="170" spans="2:5" ht="19.899999999999999" customHeight="1">
      <c r="B170" s="13"/>
      <c r="C170" s="13"/>
      <c r="D170" s="13"/>
      <c r="E170" s="13"/>
    </row>
    <row r="171" spans="2:5" ht="19.899999999999999" customHeight="1">
      <c r="B171" s="13"/>
      <c r="C171" s="13"/>
      <c r="D171" s="13"/>
      <c r="E171" s="13"/>
    </row>
    <row r="172" spans="2:5" ht="19.899999999999999" customHeight="1">
      <c r="B172" s="13"/>
      <c r="C172" s="13"/>
      <c r="D172" s="13"/>
      <c r="E172" s="13"/>
    </row>
    <row r="173" spans="2:5" ht="19.899999999999999" customHeight="1">
      <c r="B173" s="13"/>
      <c r="C173" s="13"/>
      <c r="D173" s="13"/>
      <c r="E173" s="13"/>
    </row>
    <row r="174" spans="2:5" ht="19.899999999999999" customHeight="1">
      <c r="B174" s="13"/>
      <c r="C174" s="13"/>
      <c r="D174" s="13"/>
      <c r="E174" s="13"/>
    </row>
    <row r="175" spans="2:5" ht="19.899999999999999" customHeight="1">
      <c r="B175" s="13"/>
      <c r="C175" s="13"/>
      <c r="D175" s="13"/>
      <c r="E175" s="13"/>
    </row>
    <row r="176" spans="2:5" ht="19.899999999999999" customHeight="1">
      <c r="B176" s="13"/>
      <c r="C176" s="13"/>
      <c r="D176" s="13"/>
      <c r="E176" s="13"/>
    </row>
    <row r="177" spans="2:5" ht="19.899999999999999" customHeight="1">
      <c r="B177" s="13"/>
      <c r="C177" s="13"/>
      <c r="D177" s="13"/>
      <c r="E177" s="13"/>
    </row>
    <row r="178" spans="2:5" ht="19.899999999999999" customHeight="1">
      <c r="B178" s="13"/>
      <c r="C178" s="13"/>
      <c r="D178" s="13"/>
      <c r="E178" s="13"/>
    </row>
    <row r="179" spans="2:5" ht="19.899999999999999" customHeight="1">
      <c r="B179" s="13"/>
      <c r="C179" s="13"/>
      <c r="D179" s="13"/>
      <c r="E179" s="13"/>
    </row>
    <row r="180" spans="2:5" ht="19.899999999999999" customHeight="1">
      <c r="B180" s="13"/>
      <c r="C180" s="13"/>
      <c r="D180" s="13"/>
      <c r="E180" s="13"/>
    </row>
    <row r="181" spans="2:5" ht="19.899999999999999" customHeight="1">
      <c r="B181" s="13"/>
      <c r="C181" s="13"/>
      <c r="D181" s="13"/>
      <c r="E181" s="13"/>
    </row>
    <row r="182" spans="2:5" ht="19.899999999999999" customHeight="1">
      <c r="B182" s="13"/>
      <c r="C182" s="13"/>
      <c r="D182" s="13"/>
      <c r="E182" s="13"/>
    </row>
    <row r="183" spans="2:5" ht="19.899999999999999" customHeight="1">
      <c r="B183" s="13"/>
      <c r="C183" s="13"/>
      <c r="D183" s="13"/>
      <c r="E183" s="13"/>
    </row>
    <row r="184" spans="2:5" ht="19.899999999999999" customHeight="1">
      <c r="B184" s="13"/>
      <c r="C184" s="13"/>
      <c r="D184" s="13"/>
      <c r="E184" s="13"/>
    </row>
    <row r="185" spans="2:5" ht="19.899999999999999" customHeight="1">
      <c r="B185" s="13"/>
      <c r="C185" s="13"/>
      <c r="D185" s="13"/>
      <c r="E185" s="13"/>
    </row>
    <row r="186" spans="2:5" ht="19.899999999999999" customHeight="1">
      <c r="B186" s="13"/>
      <c r="C186" s="13"/>
      <c r="D186" s="13"/>
      <c r="E186" s="13"/>
    </row>
    <row r="187" spans="2:5" ht="19.899999999999999" customHeight="1">
      <c r="B187" s="13"/>
      <c r="C187" s="13"/>
      <c r="D187" s="13"/>
      <c r="E187" s="13"/>
    </row>
    <row r="188" spans="2:5" ht="19.899999999999999" customHeight="1">
      <c r="B188" s="13"/>
      <c r="C188" s="13"/>
      <c r="D188" s="13"/>
      <c r="E188" s="13"/>
    </row>
    <row r="189" spans="2:5" ht="19.899999999999999" customHeight="1">
      <c r="B189" s="13"/>
      <c r="C189" s="13"/>
      <c r="D189" s="13"/>
      <c r="E189" s="13"/>
    </row>
    <row r="190" spans="2:5" ht="19.899999999999999" customHeight="1">
      <c r="B190" s="13"/>
      <c r="C190" s="13"/>
      <c r="D190" s="13"/>
      <c r="E190" s="13"/>
    </row>
    <row r="191" spans="2:5" ht="19.899999999999999" customHeight="1">
      <c r="B191" s="13"/>
      <c r="C191" s="13"/>
      <c r="D191" s="13"/>
      <c r="E191" s="13"/>
    </row>
    <row r="192" spans="2:5" ht="19.899999999999999" customHeight="1">
      <c r="B192" s="13"/>
      <c r="C192" s="13"/>
      <c r="D192" s="13"/>
      <c r="E192" s="13"/>
    </row>
    <row r="193" spans="2:5" ht="19.899999999999999" customHeight="1">
      <c r="B193" s="13"/>
      <c r="C193" s="13"/>
      <c r="D193" s="13"/>
      <c r="E193" s="13"/>
    </row>
    <row r="194" spans="2:5" ht="19.899999999999999" customHeight="1">
      <c r="B194" s="13"/>
      <c r="C194" s="13"/>
      <c r="D194" s="13"/>
      <c r="E194" s="13"/>
    </row>
    <row r="195" spans="2:5" ht="19.899999999999999" customHeight="1">
      <c r="B195" s="13"/>
      <c r="C195" s="13"/>
      <c r="D195" s="13"/>
      <c r="E195" s="13"/>
    </row>
    <row r="196" spans="2:5" ht="19.899999999999999" customHeight="1">
      <c r="B196" s="13"/>
      <c r="C196" s="13"/>
      <c r="D196" s="13"/>
      <c r="E196" s="13"/>
    </row>
    <row r="197" spans="2:5" ht="19.899999999999999" customHeight="1">
      <c r="B197" s="13"/>
      <c r="C197" s="13"/>
      <c r="D197" s="13"/>
      <c r="E197" s="13"/>
    </row>
    <row r="198" spans="2:5" ht="19.899999999999999" customHeight="1">
      <c r="B198" s="13"/>
      <c r="C198" s="13"/>
      <c r="D198" s="13"/>
      <c r="E198" s="13"/>
    </row>
    <row r="199" spans="2:5" ht="19.899999999999999" customHeight="1">
      <c r="B199" s="13"/>
      <c r="C199" s="13"/>
      <c r="D199" s="13"/>
      <c r="E199" s="13"/>
    </row>
    <row r="200" spans="2:5" ht="19.899999999999999" customHeight="1">
      <c r="B200" s="13"/>
      <c r="C200" s="13"/>
      <c r="D200" s="13"/>
      <c r="E200" s="13"/>
    </row>
    <row r="201" spans="2:5" ht="19.899999999999999" customHeight="1">
      <c r="B201" s="13"/>
      <c r="C201" s="13"/>
      <c r="D201" s="13"/>
      <c r="E201" s="13"/>
    </row>
    <row r="202" spans="2:5" ht="19.899999999999999" customHeight="1">
      <c r="B202" s="13"/>
      <c r="C202" s="13"/>
      <c r="D202" s="13"/>
      <c r="E202" s="13"/>
    </row>
    <row r="203" spans="2:5" ht="19.899999999999999" customHeight="1">
      <c r="B203" s="13"/>
      <c r="C203" s="13"/>
      <c r="D203" s="13"/>
      <c r="E203" s="13"/>
    </row>
    <row r="204" spans="2:5" ht="19.899999999999999" customHeight="1">
      <c r="B204" s="13"/>
      <c r="C204" s="13"/>
      <c r="D204" s="13"/>
      <c r="E204" s="13"/>
    </row>
    <row r="205" spans="2:5" ht="19.899999999999999" customHeight="1">
      <c r="B205" s="13"/>
      <c r="C205" s="13"/>
      <c r="D205" s="13"/>
      <c r="E205" s="13"/>
    </row>
    <row r="206" spans="2:5" ht="19.899999999999999" customHeight="1">
      <c r="B206" s="13"/>
      <c r="C206" s="13"/>
      <c r="D206" s="13"/>
      <c r="E206" s="13"/>
    </row>
    <row r="207" spans="2:5" ht="19.899999999999999" customHeight="1">
      <c r="B207" s="13"/>
      <c r="C207" s="13"/>
      <c r="D207" s="13"/>
      <c r="E207" s="13"/>
    </row>
    <row r="208" spans="2:5" ht="19.899999999999999" customHeight="1">
      <c r="B208" s="13"/>
      <c r="C208" s="13"/>
      <c r="D208" s="13"/>
      <c r="E208" s="13"/>
    </row>
    <row r="209" spans="2:5" ht="19.899999999999999" customHeight="1">
      <c r="B209" s="13"/>
      <c r="C209" s="13"/>
      <c r="D209" s="13"/>
      <c r="E209" s="13"/>
    </row>
    <row r="210" spans="2:5" ht="19.899999999999999" customHeight="1">
      <c r="B210" s="13"/>
      <c r="C210" s="13"/>
      <c r="D210" s="13"/>
      <c r="E210" s="13"/>
    </row>
    <row r="211" spans="2:5" ht="19.899999999999999" customHeight="1">
      <c r="B211" s="13"/>
      <c r="C211" s="13"/>
      <c r="D211" s="13"/>
      <c r="E211" s="13"/>
    </row>
    <row r="212" spans="2:5" ht="19.899999999999999" customHeight="1">
      <c r="B212" s="13"/>
      <c r="C212" s="13"/>
      <c r="D212" s="13"/>
      <c r="E212" s="13"/>
    </row>
    <row r="213" spans="2:5" ht="19.899999999999999" customHeight="1">
      <c r="B213" s="13"/>
      <c r="C213" s="13"/>
      <c r="D213" s="13"/>
      <c r="E213" s="13"/>
    </row>
    <row r="214" spans="2:5" ht="19.899999999999999" customHeight="1">
      <c r="B214" s="13"/>
      <c r="C214" s="13"/>
      <c r="D214" s="13"/>
      <c r="E214" s="13"/>
    </row>
    <row r="215" spans="2:5" ht="19.899999999999999" customHeight="1">
      <c r="B215" s="13"/>
      <c r="C215" s="13"/>
      <c r="D215" s="13"/>
      <c r="E215" s="13"/>
    </row>
    <row r="216" spans="2:5" ht="19.899999999999999" customHeight="1">
      <c r="B216" s="13"/>
      <c r="C216" s="13"/>
      <c r="D216" s="13"/>
      <c r="E216" s="13"/>
    </row>
    <row r="217" spans="2:5" ht="19.899999999999999" customHeight="1">
      <c r="B217" s="13"/>
      <c r="C217" s="13"/>
      <c r="D217" s="13"/>
      <c r="E217" s="13"/>
    </row>
    <row r="218" spans="2:5" ht="19.899999999999999" customHeight="1">
      <c r="B218" s="13"/>
      <c r="C218" s="13"/>
      <c r="D218" s="13"/>
      <c r="E218" s="13"/>
    </row>
    <row r="219" spans="2:5" ht="19.899999999999999" customHeight="1">
      <c r="B219" s="13"/>
      <c r="C219" s="13"/>
      <c r="D219" s="13"/>
      <c r="E219" s="13"/>
    </row>
    <row r="220" spans="2:5" ht="19.899999999999999" customHeight="1">
      <c r="B220" s="13"/>
      <c r="C220" s="13"/>
      <c r="D220" s="13"/>
      <c r="E220" s="13"/>
    </row>
    <row r="221" spans="2:5" ht="19.899999999999999" customHeight="1">
      <c r="B221" s="13"/>
      <c r="C221" s="13"/>
      <c r="D221" s="13"/>
      <c r="E221" s="13"/>
    </row>
    <row r="222" spans="2:5" ht="19.899999999999999" customHeight="1">
      <c r="B222" s="13"/>
      <c r="C222" s="13"/>
      <c r="D222" s="13"/>
      <c r="E222" s="13"/>
    </row>
    <row r="223" spans="2:5" ht="19.899999999999999" customHeight="1">
      <c r="B223" s="13"/>
      <c r="C223" s="13"/>
      <c r="D223" s="13"/>
      <c r="E223" s="13"/>
    </row>
    <row r="224" spans="2:5" ht="19.899999999999999" customHeight="1">
      <c r="B224" s="13"/>
      <c r="C224" s="13"/>
      <c r="D224" s="13"/>
      <c r="E224" s="13"/>
    </row>
    <row r="225" spans="2:5" ht="19.899999999999999" customHeight="1">
      <c r="B225" s="13"/>
      <c r="C225" s="13"/>
      <c r="D225" s="13"/>
      <c r="E225" s="13"/>
    </row>
    <row r="226" spans="2:5" ht="19.899999999999999" customHeight="1">
      <c r="B226" s="13"/>
      <c r="C226" s="13"/>
      <c r="D226" s="13"/>
      <c r="E226" s="13"/>
    </row>
    <row r="227" spans="2:5" ht="19.899999999999999" customHeight="1">
      <c r="B227" s="13"/>
      <c r="C227" s="13"/>
      <c r="D227" s="13"/>
      <c r="E227" s="13"/>
    </row>
    <row r="228" spans="2:5" ht="19.899999999999999" customHeight="1">
      <c r="B228" s="13"/>
      <c r="C228" s="13"/>
      <c r="D228" s="13"/>
      <c r="E228" s="13"/>
    </row>
    <row r="229" spans="2:5" ht="19.899999999999999" customHeight="1">
      <c r="B229" s="13"/>
      <c r="C229" s="13"/>
      <c r="D229" s="13"/>
      <c r="E229" s="13"/>
    </row>
    <row r="230" spans="2:5" ht="19.899999999999999" customHeight="1">
      <c r="B230" s="13"/>
      <c r="C230" s="13"/>
      <c r="D230" s="13"/>
      <c r="E230" s="13"/>
    </row>
    <row r="231" spans="2:5" ht="19.899999999999999" customHeight="1">
      <c r="B231" s="13"/>
      <c r="C231" s="13"/>
      <c r="D231" s="13"/>
      <c r="E231" s="13"/>
    </row>
    <row r="232" spans="2:5" ht="19.899999999999999" customHeight="1">
      <c r="B232" s="13"/>
      <c r="C232" s="13"/>
      <c r="D232" s="13"/>
      <c r="E232" s="13"/>
    </row>
    <row r="233" spans="2:5" ht="19.899999999999999" customHeight="1">
      <c r="B233" s="13"/>
      <c r="C233" s="13"/>
      <c r="D233" s="13"/>
      <c r="E233" s="13"/>
    </row>
    <row r="234" spans="2:5" ht="19.899999999999999" customHeight="1">
      <c r="B234" s="13"/>
      <c r="C234" s="13"/>
      <c r="D234" s="13"/>
      <c r="E234" s="13"/>
    </row>
    <row r="235" spans="2:5" ht="19.899999999999999" customHeight="1">
      <c r="B235" s="13"/>
      <c r="C235" s="13"/>
      <c r="D235" s="13"/>
      <c r="E235" s="13"/>
    </row>
    <row r="236" spans="2:5" ht="19.899999999999999" customHeight="1">
      <c r="B236" s="13"/>
      <c r="C236" s="13"/>
      <c r="D236" s="13"/>
      <c r="E236" s="13"/>
    </row>
    <row r="237" spans="2:5" ht="19.899999999999999" customHeight="1">
      <c r="B237" s="13"/>
      <c r="C237" s="13"/>
      <c r="D237" s="13"/>
      <c r="E237" s="13"/>
    </row>
    <row r="238" spans="2:5" ht="19.899999999999999" customHeight="1">
      <c r="B238" s="13"/>
      <c r="C238" s="13"/>
      <c r="D238" s="13"/>
      <c r="E238" s="13"/>
    </row>
    <row r="239" spans="2:5" ht="19.899999999999999" customHeight="1">
      <c r="B239" s="13"/>
      <c r="C239" s="13"/>
      <c r="D239" s="13"/>
      <c r="E239" s="13"/>
    </row>
    <row r="240" spans="2:5" ht="19.899999999999999" customHeight="1">
      <c r="B240" s="13"/>
      <c r="C240" s="13"/>
      <c r="D240" s="13"/>
      <c r="E240" s="13"/>
    </row>
    <row r="241" spans="2:5" ht="19.899999999999999" customHeight="1">
      <c r="B241" s="13"/>
      <c r="C241" s="13"/>
      <c r="D241" s="13"/>
      <c r="E241" s="13"/>
    </row>
    <row r="242" spans="2:5" ht="19.899999999999999" customHeight="1">
      <c r="B242" s="13"/>
      <c r="C242" s="13"/>
      <c r="D242" s="13"/>
      <c r="E242" s="13"/>
    </row>
    <row r="243" spans="2:5" ht="19.899999999999999" customHeight="1">
      <c r="B243" s="13"/>
      <c r="C243" s="13"/>
      <c r="D243" s="13"/>
      <c r="E243" s="13"/>
    </row>
    <row r="244" spans="2:5" ht="19.899999999999999" customHeight="1">
      <c r="B244" s="13"/>
      <c r="C244" s="13"/>
      <c r="D244" s="13"/>
      <c r="E244" s="13"/>
    </row>
    <row r="245" spans="2:5" ht="19.899999999999999" customHeight="1">
      <c r="B245" s="13"/>
      <c r="C245" s="13"/>
      <c r="D245" s="13"/>
      <c r="E245" s="13"/>
    </row>
    <row r="246" spans="2:5" ht="19.899999999999999" customHeight="1">
      <c r="B246" s="13"/>
      <c r="C246" s="13"/>
      <c r="D246" s="13"/>
      <c r="E246" s="13"/>
    </row>
    <row r="247" spans="2:5" ht="19.899999999999999" customHeight="1">
      <c r="B247" s="13"/>
      <c r="C247" s="13"/>
      <c r="D247" s="13"/>
      <c r="E247" s="13"/>
    </row>
    <row r="248" spans="2:5" ht="19.899999999999999" customHeight="1">
      <c r="B248" s="13"/>
      <c r="C248" s="13"/>
      <c r="D248" s="13"/>
      <c r="E248" s="13"/>
    </row>
    <row r="249" spans="2:5" ht="19.899999999999999" customHeight="1">
      <c r="B249" s="13"/>
      <c r="C249" s="13"/>
      <c r="D249" s="13"/>
      <c r="E249" s="13"/>
    </row>
    <row r="250" spans="2:5" ht="19.899999999999999" customHeight="1">
      <c r="B250" s="13"/>
      <c r="C250" s="13"/>
      <c r="D250" s="13"/>
      <c r="E250" s="13"/>
    </row>
    <row r="251" spans="2:5" ht="19.899999999999999" customHeight="1">
      <c r="B251" s="13"/>
      <c r="C251" s="13"/>
      <c r="D251" s="13"/>
      <c r="E251" s="13"/>
    </row>
    <row r="252" spans="2:5" ht="19.899999999999999" customHeight="1">
      <c r="B252" s="13"/>
      <c r="C252" s="13"/>
      <c r="D252" s="13"/>
      <c r="E252" s="13"/>
    </row>
    <row r="253" spans="2:5" ht="19.899999999999999" customHeight="1">
      <c r="B253" s="13"/>
      <c r="C253" s="13"/>
      <c r="D253" s="13"/>
      <c r="E253" s="13"/>
    </row>
    <row r="254" spans="2:5" ht="19.899999999999999" customHeight="1">
      <c r="B254" s="13"/>
      <c r="C254" s="13"/>
      <c r="D254" s="13"/>
      <c r="E254" s="13"/>
    </row>
    <row r="255" spans="2:5" ht="19.899999999999999" customHeight="1">
      <c r="B255" s="13"/>
      <c r="C255" s="13"/>
      <c r="D255" s="13"/>
      <c r="E255" s="13"/>
    </row>
    <row r="256" spans="2:5" ht="19.899999999999999" customHeight="1">
      <c r="B256" s="13"/>
      <c r="C256" s="13"/>
      <c r="D256" s="13"/>
      <c r="E256" s="13"/>
    </row>
    <row r="257" spans="2:5" ht="19.899999999999999" customHeight="1">
      <c r="B257" s="13"/>
      <c r="C257" s="13"/>
      <c r="D257" s="13"/>
      <c r="E257" s="13"/>
    </row>
    <row r="258" spans="2:5" ht="19.899999999999999" customHeight="1">
      <c r="B258" s="13"/>
      <c r="C258" s="13"/>
      <c r="D258" s="13"/>
      <c r="E258" s="13"/>
    </row>
    <row r="259" spans="2:5" ht="19.899999999999999" customHeight="1">
      <c r="B259" s="13"/>
      <c r="C259" s="13"/>
      <c r="D259" s="13"/>
      <c r="E259" s="13"/>
    </row>
    <row r="260" spans="2:5" ht="19.899999999999999" customHeight="1">
      <c r="B260" s="13"/>
      <c r="C260" s="13"/>
      <c r="D260" s="13"/>
      <c r="E260" s="13"/>
    </row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</sheetData>
  <dataValidations count="1">
    <dataValidation type="list" allowBlank="1" showInputMessage="1" showErrorMessage="1" sqref="D36:D76" xr:uid="{DA932AB1-24CE-4176-825C-117B12206C19}">
      <formula1>$B$21:$B$31</formula1>
    </dataValidation>
  </dataValidations>
  <pageMargins left="0.7" right="0.7" top="0.75" bottom="0.75" header="0.3" footer="0.3"/>
  <pageSetup paperSize="9" orientation="portrait"/>
  <drawing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E45B5-6561-4225-B5E8-B5D659EAD2B2}">
  <sheetPr>
    <tabColor rgb="FF92D050"/>
  </sheetPr>
  <dimension ref="B1:AH312"/>
  <sheetViews>
    <sheetView showGridLines="0" workbookViewId="0">
      <selection activeCell="AB4" sqref="AB4:AH4"/>
    </sheetView>
  </sheetViews>
  <sheetFormatPr defaultColWidth="9" defaultRowHeight="13.5" customHeight="1"/>
  <cols>
    <col min="1" max="1" width="2.75" style="1" customWidth="1"/>
    <col min="2" max="2" width="28.25" style="1" customWidth="1"/>
    <col min="3" max="3" width="22.5" style="1" customWidth="1"/>
    <col min="4" max="4" width="26.75" style="1" customWidth="1"/>
    <col min="5" max="5" width="45.875" style="1" customWidth="1"/>
    <col min="6" max="6" width="4.75" style="1" customWidth="1"/>
    <col min="7" max="7" width="26.125" style="1" customWidth="1"/>
    <col min="8" max="8" width="26.375" style="1" customWidth="1"/>
    <col min="9" max="27" width="9" style="1"/>
    <col min="28" max="28" width="36" style="1" bestFit="1" customWidth="1"/>
    <col min="29" max="29" width="9" style="1"/>
    <col min="30" max="30" width="16.75" style="1" customWidth="1"/>
    <col min="31" max="32" width="9" style="1"/>
    <col min="33" max="33" width="11.125" style="1" bestFit="1" customWidth="1"/>
    <col min="34" max="16384" width="9" style="1"/>
  </cols>
  <sheetData>
    <row r="1" spans="2:34" ht="10.15" customHeight="1"/>
    <row r="2" spans="2:34" s="2" customFormat="1" ht="48.75" customHeight="1">
      <c r="B2" s="47" t="s">
        <v>0</v>
      </c>
      <c r="C2" s="48"/>
      <c r="D2" s="49"/>
      <c r="E2" s="49"/>
      <c r="F2" s="50"/>
      <c r="G2" s="50"/>
      <c r="H2" s="50"/>
      <c r="I2" s="23"/>
      <c r="J2" s="23"/>
      <c r="K2" s="23"/>
      <c r="L2" s="23"/>
      <c r="M2" s="23"/>
      <c r="N2" s="23"/>
    </row>
    <row r="3" spans="2:34" ht="18" customHeight="1">
      <c r="B3" s="3"/>
      <c r="C3" s="4"/>
      <c r="D3" s="3"/>
    </row>
    <row r="4" spans="2:34" ht="40.15" customHeight="1">
      <c r="B4" s="55" t="s">
        <v>2</v>
      </c>
      <c r="C4" s="54">
        <f>SUM(C$7:C$16)</f>
        <v>0</v>
      </c>
      <c r="D4" s="5"/>
      <c r="G4" s="52" t="s">
        <v>3</v>
      </c>
      <c r="H4" s="51"/>
      <c r="I4" s="18"/>
      <c r="J4" s="18"/>
      <c r="AB4" s="63" t="s">
        <v>4</v>
      </c>
      <c r="AC4" s="64"/>
      <c r="AD4" s="64"/>
      <c r="AE4" s="51"/>
      <c r="AF4" s="51"/>
      <c r="AG4" s="65" t="s">
        <v>5</v>
      </c>
      <c r="AH4" s="51"/>
    </row>
    <row r="5" spans="2:34" ht="20.25" customHeight="1">
      <c r="B5" s="6"/>
      <c r="C5" s="14"/>
      <c r="D5" s="5"/>
      <c r="G5" s="20"/>
      <c r="H5" s="19"/>
    </row>
    <row r="6" spans="2:34" ht="19.899999999999999" customHeight="1">
      <c r="B6" s="56" t="s">
        <v>6</v>
      </c>
      <c r="C6" s="56" t="s">
        <v>7</v>
      </c>
      <c r="G6" s="53" t="s">
        <v>8</v>
      </c>
      <c r="H6" s="53" t="s">
        <v>9</v>
      </c>
      <c r="AB6" s="41"/>
      <c r="AC6" s="41"/>
      <c r="AD6" s="41"/>
      <c r="AE6" s="41"/>
      <c r="AF6" s="41"/>
      <c r="AG6" s="41"/>
      <c r="AH6" s="41"/>
    </row>
    <row r="7" spans="2:34" ht="19.899999999999999" customHeight="1">
      <c r="B7" s="7" t="s">
        <v>10</v>
      </c>
      <c r="C7" s="16"/>
      <c r="G7" s="22">
        <f>Julho!C4</f>
        <v>0</v>
      </c>
      <c r="H7" s="21">
        <f>Julho!C18</f>
        <v>2180</v>
      </c>
      <c r="AB7" s="41" t="e" cm="1" vm="1">
        <f t="array" ref="AB7">_xlfn._xlws.FILTER(B7:B16, C7:C16&gt;0)</f>
        <v>#VALUE!</v>
      </c>
      <c r="AC7" s="41" t="e" cm="1" vm="1">
        <f t="array" ref="AC7">_xlfn._xlws.FILTER(C7:C16, C7:C16&gt;0)</f>
        <v>#VALUE!</v>
      </c>
      <c r="AD7" s="41"/>
      <c r="AE7" s="41"/>
      <c r="AF7" s="42">
        <f>$G7</f>
        <v>0</v>
      </c>
      <c r="AG7" s="42">
        <f>$H7</f>
        <v>2180</v>
      </c>
      <c r="AH7" s="42">
        <f>$H18</f>
        <v>-2180</v>
      </c>
    </row>
    <row r="8" spans="2:34" ht="19.899999999999999" customHeight="1">
      <c r="B8" s="7" t="s">
        <v>11</v>
      </c>
      <c r="C8" s="16"/>
      <c r="AB8" s="41"/>
      <c r="AC8" s="41"/>
      <c r="AD8" s="41"/>
      <c r="AE8" s="41"/>
      <c r="AF8" s="41"/>
      <c r="AG8" s="41"/>
      <c r="AH8" s="41"/>
    </row>
    <row r="9" spans="2:34" ht="19.899999999999999" customHeight="1">
      <c r="B9" s="7" t="s">
        <v>12</v>
      </c>
      <c r="C9" s="16"/>
      <c r="AB9" s="41"/>
      <c r="AC9" s="41"/>
      <c r="AD9" s="41"/>
      <c r="AE9" s="41"/>
      <c r="AF9" s="41"/>
      <c r="AG9" s="41"/>
      <c r="AH9" s="41"/>
    </row>
    <row r="10" spans="2:34" ht="19.899999999999999" customHeight="1">
      <c r="B10" s="7"/>
      <c r="C10" s="16"/>
      <c r="AB10" s="41"/>
      <c r="AC10" s="41"/>
      <c r="AD10" s="41"/>
      <c r="AE10" s="41"/>
      <c r="AF10" s="41"/>
      <c r="AG10" s="41"/>
      <c r="AH10" s="41"/>
    </row>
    <row r="11" spans="2:34" ht="19.899999999999999" customHeight="1">
      <c r="B11" s="7"/>
      <c r="C11" s="16"/>
      <c r="AB11" s="41"/>
      <c r="AC11" s="41"/>
      <c r="AD11" s="41"/>
      <c r="AE11" s="41"/>
      <c r="AF11" s="41"/>
      <c r="AG11" s="41"/>
      <c r="AH11" s="41"/>
    </row>
    <row r="12" spans="2:34" ht="19.899999999999999" customHeight="1">
      <c r="B12" s="7"/>
      <c r="C12" s="16"/>
      <c r="AB12" s="41"/>
      <c r="AC12" s="41"/>
      <c r="AD12" s="41"/>
      <c r="AE12" s="41"/>
      <c r="AF12" s="41"/>
      <c r="AG12" s="41"/>
      <c r="AH12" s="41"/>
    </row>
    <row r="13" spans="2:34" ht="19.899999999999999" customHeight="1">
      <c r="B13" s="7"/>
      <c r="C13" s="16"/>
      <c r="AB13" s="41"/>
      <c r="AC13" s="41"/>
      <c r="AD13" s="41"/>
      <c r="AE13" s="41"/>
      <c r="AF13" s="41"/>
      <c r="AG13" s="41"/>
      <c r="AH13" s="41"/>
    </row>
    <row r="14" spans="2:34" ht="19.899999999999999" customHeight="1">
      <c r="B14" s="7"/>
      <c r="C14" s="16"/>
      <c r="AB14" s="41"/>
      <c r="AC14" s="41"/>
      <c r="AD14" s="41"/>
      <c r="AE14" s="41"/>
      <c r="AF14" s="41"/>
      <c r="AG14" s="41"/>
      <c r="AH14" s="41"/>
    </row>
    <row r="15" spans="2:34" ht="19.899999999999999" customHeight="1">
      <c r="B15" s="7"/>
      <c r="C15" s="16"/>
      <c r="AB15" s="41"/>
      <c r="AC15" s="41"/>
      <c r="AD15" s="41"/>
      <c r="AE15" s="41"/>
      <c r="AF15" s="41"/>
      <c r="AG15" s="41"/>
      <c r="AH15" s="41"/>
    </row>
    <row r="16" spans="2:34" ht="19.899999999999999" customHeight="1">
      <c r="B16" s="7"/>
      <c r="C16" s="16"/>
      <c r="AB16" s="41"/>
      <c r="AC16" s="41"/>
      <c r="AD16" s="41"/>
      <c r="AE16" s="41"/>
      <c r="AF16" s="41"/>
      <c r="AG16" s="41"/>
      <c r="AH16" s="41"/>
    </row>
    <row r="17" spans="2:34" ht="19.899999999999999" customHeight="1">
      <c r="B17" s="8"/>
      <c r="C17" s="17"/>
      <c r="AB17" s="41"/>
      <c r="AC17" s="41"/>
      <c r="AD17" s="41"/>
      <c r="AE17" s="41"/>
      <c r="AF17" s="41"/>
      <c r="AG17" s="41"/>
      <c r="AH17" s="41"/>
    </row>
    <row r="18" spans="2:34" ht="37.5" customHeight="1">
      <c r="B18" s="55" t="s">
        <v>13</v>
      </c>
      <c r="C18" s="57">
        <f>SUM(C$21:C$31)</f>
        <v>2180</v>
      </c>
      <c r="D18" s="5"/>
      <c r="G18" s="55" t="s">
        <v>14</v>
      </c>
      <c r="H18" s="54">
        <f>G7-H7</f>
        <v>-2180</v>
      </c>
      <c r="AB18" s="41"/>
      <c r="AC18" s="41"/>
      <c r="AD18" s="41"/>
      <c r="AE18" s="41"/>
      <c r="AF18" s="41"/>
      <c r="AG18" s="41"/>
      <c r="AH18" s="41"/>
    </row>
    <row r="19" spans="2:34" ht="19.899999999999999" customHeight="1">
      <c r="B19" s="6"/>
      <c r="C19" s="14"/>
      <c r="D19" s="5"/>
      <c r="AB19" s="41"/>
      <c r="AC19" s="41"/>
      <c r="AD19" s="41"/>
      <c r="AE19" s="41"/>
      <c r="AF19" s="41"/>
      <c r="AG19" s="41"/>
      <c r="AH19" s="41"/>
    </row>
    <row r="20" spans="2:34" ht="19.899999999999999" customHeight="1">
      <c r="B20" s="58" t="s">
        <v>15</v>
      </c>
      <c r="C20" s="58" t="s">
        <v>16</v>
      </c>
      <c r="AB20" s="41"/>
      <c r="AC20" s="41"/>
      <c r="AD20" s="41"/>
      <c r="AE20" s="41"/>
      <c r="AF20" s="41"/>
      <c r="AG20" s="41"/>
      <c r="AH20" s="41"/>
    </row>
    <row r="21" spans="2:34" ht="19.899999999999999" customHeight="1">
      <c r="B21" s="35" t="s">
        <v>17</v>
      </c>
      <c r="C21" s="36">
        <f>SUMIF(Despesas413155911[Categoria], B21, Despesas413155911[Valor])</f>
        <v>0</v>
      </c>
      <c r="AB21" s="41" t="str" cm="1">
        <f t="array" ref="AB21">_xlfn._xlws.FILTER(B21:B31, C21:C31&gt;0)</f>
        <v>Gastos Fixos</v>
      </c>
      <c r="AC21" s="41" cm="1">
        <f t="array" ref="AC21">_xlfn._xlws.FILTER(C21:C33, C21:C33&gt;0)</f>
        <v>2180</v>
      </c>
      <c r="AD21" s="41"/>
      <c r="AE21" s="41"/>
      <c r="AF21" s="41"/>
      <c r="AG21" s="41"/>
      <c r="AH21" s="41"/>
    </row>
    <row r="22" spans="2:34" ht="19.899999999999999" customHeight="1">
      <c r="B22" s="37" t="s">
        <v>18</v>
      </c>
      <c r="C22" s="38">
        <f>SUMIF(Despesas413155911[Categoria], B22, Despesas413155911[Valor])</f>
        <v>0</v>
      </c>
      <c r="AB22" s="41"/>
      <c r="AC22" s="41"/>
      <c r="AD22" s="41"/>
      <c r="AE22" s="41"/>
      <c r="AF22" s="41"/>
      <c r="AG22" s="41"/>
      <c r="AH22" s="41"/>
    </row>
    <row r="23" spans="2:34" ht="19.899999999999999" customHeight="1">
      <c r="B23" s="37" t="s">
        <v>19</v>
      </c>
      <c r="C23" s="38">
        <f>SUMIF(Despesas413155911[Categoria], B23, Despesas413155911[Valor])</f>
        <v>0</v>
      </c>
      <c r="AB23" s="41"/>
      <c r="AC23" s="41"/>
      <c r="AD23" s="41"/>
      <c r="AE23" s="41"/>
      <c r="AF23" s="41"/>
      <c r="AG23" s="41"/>
      <c r="AH23" s="41"/>
    </row>
    <row r="24" spans="2:34" ht="19.899999999999999" customHeight="1">
      <c r="B24" s="37" t="s">
        <v>20</v>
      </c>
      <c r="C24" s="38">
        <f>SUMIF(Despesas413155911[Categoria], B24, Despesas413155911[Valor])</f>
        <v>0</v>
      </c>
      <c r="AB24" s="41"/>
      <c r="AC24" s="41"/>
      <c r="AD24" s="41"/>
      <c r="AE24" s="41"/>
      <c r="AF24" s="41"/>
      <c r="AG24" s="41"/>
      <c r="AH24" s="41"/>
    </row>
    <row r="25" spans="2:34" ht="19.899999999999999" customHeight="1">
      <c r="B25" s="37" t="s">
        <v>21</v>
      </c>
      <c r="C25" s="38">
        <f>SUMIF(Despesas413155911[Categoria], B25, Despesas413155911[Valor])</f>
        <v>0</v>
      </c>
      <c r="AB25" s="41"/>
      <c r="AC25" s="41"/>
      <c r="AD25" s="41"/>
      <c r="AE25" s="41"/>
      <c r="AF25" s="41"/>
      <c r="AG25" s="41"/>
      <c r="AH25" s="41"/>
    </row>
    <row r="26" spans="2:34" ht="19.899999999999999" customHeight="1">
      <c r="B26" s="37" t="s">
        <v>22</v>
      </c>
      <c r="C26" s="38">
        <f>SUMIF(Despesas413155911[Categoria], B26, Despesas413155911[Valor])</f>
        <v>0</v>
      </c>
      <c r="AB26" s="41"/>
      <c r="AC26" s="41"/>
      <c r="AD26" s="41"/>
      <c r="AE26" s="41"/>
      <c r="AF26" s="41"/>
      <c r="AG26" s="41"/>
      <c r="AH26" s="41"/>
    </row>
    <row r="27" spans="2:34" ht="19.899999999999999" customHeight="1">
      <c r="B27" s="37" t="s">
        <v>23</v>
      </c>
      <c r="C27" s="38">
        <f>SUMIF(Despesas413155911[Categoria], B27, Despesas413155911[Valor])</f>
        <v>0</v>
      </c>
      <c r="AB27" s="41"/>
      <c r="AC27" s="41"/>
      <c r="AD27" s="41"/>
      <c r="AE27" s="41"/>
      <c r="AF27" s="41"/>
      <c r="AG27" s="41"/>
      <c r="AH27" s="41"/>
    </row>
    <row r="28" spans="2:34" ht="19.899999999999999" customHeight="1">
      <c r="B28" s="37" t="s">
        <v>24</v>
      </c>
      <c r="C28" s="38">
        <f>SUMIF(Despesas413155911[Categoria], B28, Despesas413155911[Valor])</f>
        <v>0</v>
      </c>
      <c r="AB28" s="41"/>
      <c r="AC28" s="41"/>
      <c r="AD28" s="41"/>
      <c r="AE28" s="41"/>
      <c r="AF28" s="41"/>
      <c r="AG28" s="41"/>
      <c r="AH28" s="41"/>
    </row>
    <row r="29" spans="2:34" ht="19.899999999999999" customHeight="1">
      <c r="B29" s="37" t="s">
        <v>25</v>
      </c>
      <c r="C29" s="38">
        <f>SUMIF(Despesas413155911[Categoria], B29, Despesas413155911[Valor])</f>
        <v>0</v>
      </c>
      <c r="AB29" s="41"/>
      <c r="AC29" s="41"/>
      <c r="AD29" s="41"/>
      <c r="AE29" s="41"/>
      <c r="AF29" s="41"/>
      <c r="AG29" s="41"/>
      <c r="AH29" s="41"/>
    </row>
    <row r="30" spans="2:34" ht="19.899999999999999" customHeight="1">
      <c r="B30" s="37" t="s">
        <v>12</v>
      </c>
      <c r="C30" s="38">
        <f>SUMIF(Despesas413155911[Categoria], B30, Despesas413155911[Valor])</f>
        <v>0</v>
      </c>
      <c r="AB30" s="41"/>
      <c r="AC30" s="41"/>
      <c r="AD30" s="41"/>
      <c r="AE30" s="41"/>
      <c r="AF30" s="41"/>
      <c r="AG30" s="41"/>
      <c r="AH30" s="41"/>
    </row>
    <row r="31" spans="2:34" ht="19.899999999999999" customHeight="1">
      <c r="B31" s="39" t="s">
        <v>26</v>
      </c>
      <c r="C31" s="40">
        <f>SUM(G36:G76)</f>
        <v>2180</v>
      </c>
      <c r="D31" s="13"/>
      <c r="E31" s="13"/>
      <c r="AB31" s="41"/>
      <c r="AC31" s="41"/>
      <c r="AD31" s="41"/>
      <c r="AE31" s="41"/>
      <c r="AF31" s="41"/>
      <c r="AG31" s="41"/>
      <c r="AH31" s="41"/>
    </row>
    <row r="32" spans="2:34" ht="19.899999999999999" customHeight="1">
      <c r="B32" s="8"/>
      <c r="C32" s="17"/>
      <c r="AB32" s="41"/>
      <c r="AC32" s="41"/>
      <c r="AD32" s="41"/>
      <c r="AE32" s="41"/>
      <c r="AF32" s="41"/>
      <c r="AG32" s="41"/>
      <c r="AH32" s="41"/>
    </row>
    <row r="33" spans="2:34" s="2" customFormat="1" ht="40.15" customHeight="1">
      <c r="B33" s="60" t="s">
        <v>27</v>
      </c>
      <c r="C33" s="59"/>
      <c r="D33" s="59"/>
      <c r="E33" s="59"/>
      <c r="F33" s="23"/>
      <c r="G33" s="60" t="s">
        <v>26</v>
      </c>
      <c r="H33" s="59"/>
      <c r="AB33" s="43"/>
      <c r="AC33" s="43"/>
      <c r="AD33" s="43"/>
      <c r="AE33" s="43"/>
      <c r="AF33" s="43"/>
      <c r="AG33" s="43"/>
      <c r="AH33" s="43"/>
    </row>
    <row r="34" spans="2:34" ht="10.15" customHeight="1">
      <c r="B34" s="9"/>
      <c r="AB34" s="41"/>
      <c r="AC34" s="41"/>
      <c r="AD34" s="41"/>
      <c r="AE34" s="41"/>
      <c r="AF34" s="41"/>
      <c r="AG34" s="41"/>
      <c r="AH34" s="41"/>
    </row>
    <row r="35" spans="2:34" ht="30" customHeight="1">
      <c r="B35" s="62" t="s">
        <v>28</v>
      </c>
      <c r="C35" s="62" t="s">
        <v>7</v>
      </c>
      <c r="D35" s="62" t="s">
        <v>29</v>
      </c>
      <c r="E35" s="62" t="s">
        <v>30</v>
      </c>
      <c r="G35" s="61" t="s">
        <v>7</v>
      </c>
      <c r="H35" s="61" t="s">
        <v>30</v>
      </c>
      <c r="AB35" s="41"/>
      <c r="AC35" s="41"/>
      <c r="AD35" s="41"/>
      <c r="AE35" s="41"/>
      <c r="AF35" s="41"/>
      <c r="AG35" s="41"/>
      <c r="AH35" s="41"/>
    </row>
    <row r="36" spans="2:34" ht="19.899999999999999" customHeight="1">
      <c r="B36" s="29" t="s">
        <v>48</v>
      </c>
      <c r="C36" s="15"/>
      <c r="D36" s="11"/>
      <c r="E36" s="12"/>
      <c r="G36" s="30">
        <f>IF(Junho!G36="", "", Junho!G36)</f>
        <v>980</v>
      </c>
      <c r="H36" s="33" t="str">
        <f>IF(Junho!H36="", "", Junho!H36)</f>
        <v>Energia da propriedade</v>
      </c>
      <c r="AB36" s="44"/>
      <c r="AC36" s="41"/>
      <c r="AD36" s="41"/>
      <c r="AE36" s="41"/>
      <c r="AF36" s="41"/>
      <c r="AG36" s="41"/>
      <c r="AH36" s="41"/>
    </row>
    <row r="37" spans="2:34" ht="19.899999999999999" customHeight="1">
      <c r="B37" s="10"/>
      <c r="C37" s="15"/>
      <c r="D37" s="11"/>
      <c r="E37" s="12"/>
      <c r="G37" s="30">
        <f>IF(Junho!G37="", "", Junho!G37)</f>
        <v>180</v>
      </c>
      <c r="H37" s="33" t="str">
        <f>IF(Junho!H37="", "", Junho!H37)</f>
        <v>Internet</v>
      </c>
      <c r="AB37" s="44"/>
      <c r="AC37" s="41"/>
      <c r="AD37" s="41"/>
      <c r="AE37" s="41"/>
      <c r="AF37" s="41"/>
      <c r="AG37" s="41"/>
      <c r="AH37" s="41"/>
    </row>
    <row r="38" spans="2:34" ht="19.899999999999999" customHeight="1">
      <c r="B38" s="10"/>
      <c r="C38" s="15"/>
      <c r="D38" s="11"/>
      <c r="E38" s="12"/>
      <c r="G38" s="30">
        <f>IF(Junho!G38="", "", Junho!G38)</f>
        <v>260</v>
      </c>
      <c r="H38" s="33" t="str">
        <f>IF(Junho!H38="", "", Junho!H38)</f>
        <v>Contabilidade</v>
      </c>
      <c r="AB38" s="44"/>
      <c r="AC38" s="41"/>
      <c r="AD38" s="41"/>
      <c r="AE38" s="41"/>
      <c r="AF38" s="41"/>
      <c r="AG38" s="41"/>
      <c r="AH38" s="41"/>
    </row>
    <row r="39" spans="2:34" ht="19.899999999999999" customHeight="1">
      <c r="B39" s="10"/>
      <c r="C39" s="15"/>
      <c r="D39" s="11"/>
      <c r="E39" s="12"/>
      <c r="G39" s="30">
        <f>IF(Junho!G39="", "", Junho!G39)</f>
        <v>310</v>
      </c>
      <c r="H39" s="33" t="str">
        <f>IF(Junho!H39="", "", Junho!H39)</f>
        <v>Seguro</v>
      </c>
      <c r="AB39" s="44"/>
      <c r="AC39" s="41"/>
      <c r="AD39" s="41"/>
      <c r="AE39" s="41"/>
      <c r="AF39" s="41"/>
      <c r="AG39" s="41"/>
      <c r="AH39" s="41"/>
    </row>
    <row r="40" spans="2:34" ht="19.899999999999999" customHeight="1">
      <c r="B40" s="10"/>
      <c r="C40" s="15"/>
      <c r="D40" s="11"/>
      <c r="E40" s="12"/>
      <c r="G40" s="30">
        <f>IF(Junho!G40="", "", Junho!G40)</f>
        <v>450</v>
      </c>
      <c r="H40" s="33" t="str">
        <f>IF(Junho!H40="", "", Junho!H40)</f>
        <v>Manutenção preventiva</v>
      </c>
      <c r="AB40" s="44"/>
      <c r="AC40" s="41"/>
      <c r="AD40" s="41"/>
      <c r="AE40" s="41"/>
      <c r="AF40" s="41"/>
      <c r="AG40" s="41"/>
      <c r="AH40" s="41"/>
    </row>
    <row r="41" spans="2:34" ht="19.899999999999999" customHeight="1">
      <c r="B41" s="29"/>
      <c r="C41" s="15"/>
      <c r="D41" s="11"/>
      <c r="E41" s="12"/>
      <c r="G41" s="30" t="str">
        <f>IF(Junho!G41="", "", Junho!G41)</f>
        <v/>
      </c>
      <c r="H41" s="33" t="str">
        <f>IF(Junho!H41="", "", Junho!H41)</f>
        <v/>
      </c>
      <c r="AB41" s="44"/>
      <c r="AC41" s="41"/>
      <c r="AD41" s="41"/>
      <c r="AE41" s="41"/>
      <c r="AF41" s="41"/>
      <c r="AG41" s="41"/>
      <c r="AH41" s="41"/>
    </row>
    <row r="42" spans="2:34" ht="19.899999999999999" customHeight="1">
      <c r="B42" s="10"/>
      <c r="C42" s="15"/>
      <c r="D42" s="11"/>
      <c r="E42" s="12"/>
      <c r="G42" s="30" t="str">
        <f>IF(Junho!G42="", "", Junho!G42)</f>
        <v/>
      </c>
      <c r="H42" s="33" t="str">
        <f>IF(Junho!H42="", "", Junho!H42)</f>
        <v/>
      </c>
      <c r="AB42" s="44"/>
      <c r="AC42" s="41"/>
      <c r="AD42" s="41"/>
      <c r="AE42" s="41"/>
      <c r="AF42" s="41"/>
      <c r="AG42" s="41"/>
      <c r="AH42" s="41"/>
    </row>
    <row r="43" spans="2:34" ht="19.899999999999999" customHeight="1">
      <c r="B43" s="10"/>
      <c r="C43" s="15"/>
      <c r="D43" s="11"/>
      <c r="E43" s="12"/>
      <c r="G43" s="30" t="str">
        <f>IF(Junho!G43="", "", Junho!G43)</f>
        <v/>
      </c>
      <c r="H43" s="33" t="str">
        <f>IF(Junho!H43="", "", Junho!H43)</f>
        <v/>
      </c>
      <c r="AB43" s="44"/>
      <c r="AC43" s="41"/>
      <c r="AD43" s="41"/>
      <c r="AE43" s="41"/>
      <c r="AF43" s="41"/>
      <c r="AG43" s="41"/>
      <c r="AH43" s="41"/>
    </row>
    <row r="44" spans="2:34" ht="19.899999999999999" customHeight="1">
      <c r="B44" s="10"/>
      <c r="C44" s="15"/>
      <c r="D44" s="11"/>
      <c r="E44" s="12"/>
      <c r="G44" s="30" t="str">
        <f>IF(Junho!G44="", "", Junho!G44)</f>
        <v/>
      </c>
      <c r="H44" s="33" t="str">
        <f>IF(Junho!H44="", "", Junho!H44)</f>
        <v/>
      </c>
      <c r="AB44" s="44"/>
      <c r="AC44" s="41"/>
      <c r="AD44" s="41"/>
      <c r="AE44" s="41"/>
      <c r="AF44" s="41"/>
      <c r="AG44" s="41"/>
      <c r="AH44" s="41"/>
    </row>
    <row r="45" spans="2:34" ht="19.899999999999999" customHeight="1">
      <c r="B45" s="10"/>
      <c r="C45" s="15"/>
      <c r="D45" s="11"/>
      <c r="E45" s="12"/>
      <c r="G45" s="30" t="str">
        <f>IF(Junho!G45="", "", Junho!G45)</f>
        <v/>
      </c>
      <c r="H45" s="33" t="str">
        <f>IF(Junho!H45="", "", Junho!H45)</f>
        <v/>
      </c>
      <c r="AB45" s="44"/>
      <c r="AC45" s="41"/>
      <c r="AD45" s="41"/>
      <c r="AE45" s="41"/>
      <c r="AF45" s="41"/>
      <c r="AG45" s="41"/>
      <c r="AH45" s="41"/>
    </row>
    <row r="46" spans="2:34" ht="19.899999999999999" customHeight="1">
      <c r="B46" s="10"/>
      <c r="C46" s="15"/>
      <c r="D46" s="11"/>
      <c r="E46" s="12"/>
      <c r="G46" s="30" t="str">
        <f>IF(Junho!G46="", "", Junho!G46)</f>
        <v/>
      </c>
      <c r="H46" s="33" t="str">
        <f>IF(Junho!H46="", "", Junho!H46)</f>
        <v/>
      </c>
      <c r="AB46" s="44"/>
      <c r="AC46" s="41"/>
      <c r="AD46" s="41"/>
      <c r="AE46" s="41"/>
      <c r="AF46" s="41"/>
      <c r="AG46" s="41"/>
      <c r="AH46" s="41"/>
    </row>
    <row r="47" spans="2:34" ht="19.899999999999999" customHeight="1">
      <c r="B47" s="10"/>
      <c r="C47" s="15"/>
      <c r="D47" s="11"/>
      <c r="E47" s="12"/>
      <c r="G47" s="30" t="str">
        <f>IF(Junho!G47="", "", Junho!G47)</f>
        <v/>
      </c>
      <c r="H47" s="33" t="str">
        <f>IF(Junho!H47="", "", Junho!H47)</f>
        <v/>
      </c>
      <c r="AB47" s="44"/>
      <c r="AC47" s="41"/>
      <c r="AD47" s="41"/>
      <c r="AE47" s="41"/>
      <c r="AF47" s="41"/>
      <c r="AG47" s="41"/>
      <c r="AH47" s="41"/>
    </row>
    <row r="48" spans="2:34" ht="19.899999999999999" customHeight="1">
      <c r="B48" s="10"/>
      <c r="C48" s="15"/>
      <c r="D48" s="11"/>
      <c r="E48" s="12"/>
      <c r="G48" s="30" t="str">
        <f>IF(Junho!G48="", "", Junho!G48)</f>
        <v/>
      </c>
      <c r="H48" s="33" t="str">
        <f>IF(Junho!H48="", "", Junho!H48)</f>
        <v/>
      </c>
      <c r="AB48" s="44"/>
      <c r="AC48" s="41"/>
      <c r="AD48" s="41"/>
      <c r="AE48" s="41"/>
      <c r="AF48" s="41"/>
      <c r="AG48" s="41"/>
      <c r="AH48" s="41"/>
    </row>
    <row r="49" spans="2:34" ht="19.899999999999999" customHeight="1">
      <c r="B49" s="10"/>
      <c r="C49" s="15"/>
      <c r="D49" s="11"/>
      <c r="E49" s="12"/>
      <c r="G49" s="30" t="str">
        <f>IF(Junho!G49="", "", Junho!G49)</f>
        <v/>
      </c>
      <c r="H49" s="33" t="str">
        <f>IF(Junho!H49="", "", Junho!H49)</f>
        <v/>
      </c>
      <c r="AB49" s="44"/>
      <c r="AC49" s="41"/>
      <c r="AD49" s="41"/>
      <c r="AE49" s="41"/>
      <c r="AF49" s="41"/>
      <c r="AG49" s="41"/>
      <c r="AH49" s="41"/>
    </row>
    <row r="50" spans="2:34" ht="19.899999999999999" customHeight="1">
      <c r="B50" s="10"/>
      <c r="C50" s="15"/>
      <c r="D50" s="11"/>
      <c r="E50" s="12"/>
      <c r="G50" s="30" t="str">
        <f>IF(Junho!G50="", "", Junho!G50)</f>
        <v/>
      </c>
      <c r="H50" s="33" t="str">
        <f>IF(Junho!H50="", "", Junho!H50)</f>
        <v/>
      </c>
      <c r="AB50" s="44"/>
      <c r="AC50" s="41"/>
      <c r="AD50" s="41"/>
      <c r="AE50" s="41"/>
      <c r="AF50" s="41"/>
      <c r="AG50" s="41"/>
      <c r="AH50" s="41"/>
    </row>
    <row r="51" spans="2:34" ht="19.899999999999999" customHeight="1">
      <c r="B51" s="10"/>
      <c r="C51" s="15"/>
      <c r="D51" s="11"/>
      <c r="E51" s="12"/>
      <c r="G51" s="30" t="str">
        <f>IF(Junho!G51="", "", Junho!G51)</f>
        <v/>
      </c>
      <c r="H51" s="33" t="str">
        <f>IF(Junho!H51="", "", Junho!H51)</f>
        <v/>
      </c>
      <c r="AB51" s="44"/>
      <c r="AC51" s="41"/>
      <c r="AD51" s="41"/>
      <c r="AE51" s="41"/>
      <c r="AF51" s="41"/>
      <c r="AG51" s="41"/>
      <c r="AH51" s="41"/>
    </row>
    <row r="52" spans="2:34" ht="19.899999999999999" customHeight="1">
      <c r="B52" s="10"/>
      <c r="C52" s="15"/>
      <c r="D52" s="11"/>
      <c r="E52" s="12"/>
      <c r="G52" s="30" t="str">
        <f>IF(Junho!G52="", "", Junho!G52)</f>
        <v/>
      </c>
      <c r="H52" s="33" t="str">
        <f>IF(Junho!H52="", "", Junho!H52)</f>
        <v/>
      </c>
      <c r="AB52" s="44"/>
      <c r="AC52" s="41"/>
      <c r="AD52" s="41"/>
      <c r="AE52" s="41"/>
      <c r="AF52" s="41"/>
      <c r="AG52" s="41"/>
      <c r="AH52" s="41"/>
    </row>
    <row r="53" spans="2:34" ht="19.899999999999999" customHeight="1">
      <c r="B53" s="10"/>
      <c r="C53" s="15"/>
      <c r="D53" s="11"/>
      <c r="E53" s="12"/>
      <c r="G53" s="30" t="str">
        <f>IF(Junho!G53="", "", Junho!G53)</f>
        <v/>
      </c>
      <c r="H53" s="33" t="str">
        <f>IF(Junho!H53="", "", Junho!H53)</f>
        <v/>
      </c>
      <c r="AB53" s="44"/>
      <c r="AC53" s="41"/>
      <c r="AD53" s="41"/>
      <c r="AE53" s="41"/>
      <c r="AF53" s="41"/>
      <c r="AG53" s="41"/>
      <c r="AH53" s="41"/>
    </row>
    <row r="54" spans="2:34" ht="19.899999999999999" customHeight="1">
      <c r="B54" s="10"/>
      <c r="C54" s="15"/>
      <c r="D54" s="11"/>
      <c r="E54" s="12"/>
      <c r="G54" s="30" t="str">
        <f>IF(Junho!G54="", "", Junho!G54)</f>
        <v/>
      </c>
      <c r="H54" s="33" t="str">
        <f>IF(Junho!H54="", "", Junho!H54)</f>
        <v/>
      </c>
      <c r="AB54" s="44"/>
      <c r="AC54" s="41"/>
      <c r="AD54" s="41"/>
      <c r="AE54" s="41"/>
      <c r="AF54" s="41"/>
      <c r="AG54" s="41"/>
      <c r="AH54" s="41"/>
    </row>
    <row r="55" spans="2:34" ht="19.899999999999999" customHeight="1">
      <c r="B55" s="10"/>
      <c r="C55" s="15"/>
      <c r="D55" s="11"/>
      <c r="E55" s="12"/>
      <c r="G55" s="30" t="str">
        <f>IF(Junho!G55="", "", Junho!G55)</f>
        <v/>
      </c>
      <c r="H55" s="33" t="str">
        <f>IF(Junho!H55="", "", Junho!H55)</f>
        <v/>
      </c>
      <c r="AB55" s="44"/>
      <c r="AC55" s="41"/>
      <c r="AD55" s="41"/>
      <c r="AE55" s="41"/>
      <c r="AF55" s="41"/>
      <c r="AG55" s="41"/>
      <c r="AH55" s="41"/>
    </row>
    <row r="56" spans="2:34" ht="19.899999999999999" customHeight="1">
      <c r="B56" s="10"/>
      <c r="C56" s="15"/>
      <c r="D56" s="11"/>
      <c r="E56" s="12"/>
      <c r="G56" s="30" t="str">
        <f>IF(Junho!G56="", "", Junho!G56)</f>
        <v/>
      </c>
      <c r="H56" s="33" t="str">
        <f>IF(Junho!H56="", "", Junho!H56)</f>
        <v/>
      </c>
      <c r="AB56" s="44"/>
      <c r="AC56" s="41"/>
      <c r="AD56" s="41"/>
      <c r="AE56" s="41"/>
      <c r="AF56" s="41"/>
      <c r="AG56" s="41"/>
      <c r="AH56" s="41"/>
    </row>
    <row r="57" spans="2:34" ht="19.899999999999999" customHeight="1">
      <c r="B57" s="10"/>
      <c r="C57" s="15"/>
      <c r="D57" s="11"/>
      <c r="E57" s="12"/>
      <c r="G57" s="30" t="str">
        <f>IF(Junho!G57="", "", Junho!G57)</f>
        <v/>
      </c>
      <c r="H57" s="33" t="str">
        <f>IF(Junho!H57="", "", Junho!H57)</f>
        <v/>
      </c>
      <c r="AB57" s="44"/>
      <c r="AC57" s="41"/>
      <c r="AD57" s="41"/>
      <c r="AE57" s="41"/>
      <c r="AF57" s="41"/>
      <c r="AG57" s="41"/>
      <c r="AH57" s="41"/>
    </row>
    <row r="58" spans="2:34" ht="19.899999999999999" customHeight="1">
      <c r="B58" s="10"/>
      <c r="C58" s="15"/>
      <c r="D58" s="11"/>
      <c r="E58" s="12"/>
      <c r="G58" s="30" t="str">
        <f>IF(Junho!G58="", "", Junho!G58)</f>
        <v/>
      </c>
      <c r="H58" s="33" t="str">
        <f>IF(Junho!H58="", "", Junho!H58)</f>
        <v/>
      </c>
      <c r="AB58" s="44"/>
      <c r="AC58" s="41"/>
      <c r="AD58" s="41"/>
      <c r="AE58" s="41"/>
      <c r="AF58" s="41"/>
      <c r="AG58" s="41"/>
      <c r="AH58" s="41"/>
    </row>
    <row r="59" spans="2:34" ht="19.899999999999999" customHeight="1">
      <c r="B59" s="10"/>
      <c r="C59" s="15"/>
      <c r="D59" s="11"/>
      <c r="E59" s="12"/>
      <c r="G59" s="30" t="str">
        <f>IF(Junho!G59="", "", Junho!G59)</f>
        <v/>
      </c>
      <c r="H59" s="33" t="str">
        <f>IF(Junho!H59="", "", Junho!H59)</f>
        <v/>
      </c>
      <c r="AB59" s="44"/>
      <c r="AC59" s="41"/>
      <c r="AD59" s="41"/>
      <c r="AE59" s="41"/>
      <c r="AF59" s="41"/>
      <c r="AG59" s="41"/>
      <c r="AH59" s="41"/>
    </row>
    <row r="60" spans="2:34" ht="19.899999999999999" customHeight="1">
      <c r="B60" s="10"/>
      <c r="C60" s="15"/>
      <c r="D60" s="11"/>
      <c r="E60" s="12"/>
      <c r="G60" s="30" t="str">
        <f>IF(Junho!G60="", "", Junho!G60)</f>
        <v/>
      </c>
      <c r="H60" s="33" t="str">
        <f>IF(Junho!H60="", "", Junho!H60)</f>
        <v/>
      </c>
      <c r="AB60" s="44"/>
      <c r="AC60" s="41"/>
      <c r="AD60" s="41"/>
      <c r="AE60" s="41"/>
      <c r="AF60" s="41"/>
      <c r="AG60" s="41"/>
      <c r="AH60" s="41"/>
    </row>
    <row r="61" spans="2:34" ht="19.899999999999999" customHeight="1">
      <c r="B61" s="10"/>
      <c r="C61" s="15"/>
      <c r="D61" s="11"/>
      <c r="E61" s="12"/>
      <c r="G61" s="30" t="str">
        <f>IF(Junho!G61="", "", Junho!G61)</f>
        <v/>
      </c>
      <c r="H61" s="33" t="str">
        <f>IF(Junho!H61="", "", Junho!H61)</f>
        <v/>
      </c>
      <c r="AB61" s="44"/>
      <c r="AC61" s="41"/>
      <c r="AD61" s="41"/>
      <c r="AE61" s="41"/>
      <c r="AF61" s="41"/>
      <c r="AG61" s="41"/>
      <c r="AH61" s="41"/>
    </row>
    <row r="62" spans="2:34" ht="19.899999999999999" customHeight="1">
      <c r="B62" s="10"/>
      <c r="C62" s="15"/>
      <c r="D62" s="11"/>
      <c r="E62" s="12"/>
      <c r="G62" s="30" t="str">
        <f>IF(Junho!G62="", "", Junho!G62)</f>
        <v/>
      </c>
      <c r="H62" s="33" t="str">
        <f>IF(Junho!H62="", "", Junho!H62)</f>
        <v/>
      </c>
      <c r="AB62" s="44"/>
      <c r="AC62" s="41"/>
      <c r="AD62" s="41"/>
      <c r="AE62" s="41"/>
      <c r="AF62" s="41"/>
      <c r="AG62" s="41"/>
      <c r="AH62" s="41"/>
    </row>
    <row r="63" spans="2:34" ht="19.899999999999999" customHeight="1">
      <c r="B63" s="24"/>
      <c r="C63" s="26"/>
      <c r="D63" s="13"/>
      <c r="E63" s="13"/>
      <c r="G63" s="30" t="str">
        <f>IF(Junho!G63="", "", Junho!G63)</f>
        <v/>
      </c>
      <c r="H63" s="33" t="str">
        <f>IF(Junho!H63="", "", Junho!H63)</f>
        <v/>
      </c>
      <c r="AB63" s="44"/>
      <c r="AC63" s="41"/>
      <c r="AD63" s="41"/>
      <c r="AE63" s="41"/>
      <c r="AF63" s="41"/>
      <c r="AG63" s="41"/>
      <c r="AH63" s="41"/>
    </row>
    <row r="64" spans="2:34" ht="19.899999999999999" customHeight="1">
      <c r="B64" s="24"/>
      <c r="C64" s="26"/>
      <c r="D64" s="11"/>
      <c r="E64" s="12"/>
      <c r="G64" s="30" t="str">
        <f>IF(Junho!G64="", "", Junho!G64)</f>
        <v/>
      </c>
      <c r="H64" s="33" t="str">
        <f>IF(Junho!H64="", "", Junho!H64)</f>
        <v/>
      </c>
      <c r="AB64" s="44"/>
      <c r="AC64" s="41"/>
      <c r="AD64" s="41"/>
      <c r="AE64" s="41"/>
      <c r="AF64" s="41"/>
      <c r="AG64" s="41"/>
      <c r="AH64" s="41"/>
    </row>
    <row r="65" spans="2:34" ht="19.899999999999999" customHeight="1">
      <c r="B65" s="24"/>
      <c r="C65" s="26"/>
      <c r="D65" s="11"/>
      <c r="E65" s="12"/>
      <c r="G65" s="30" t="str">
        <f>IF(Junho!G65="", "", Junho!G65)</f>
        <v/>
      </c>
      <c r="H65" s="33" t="str">
        <f>IF(Junho!H65="", "", Junho!H65)</f>
        <v/>
      </c>
      <c r="AB65" s="44"/>
      <c r="AC65" s="41"/>
      <c r="AD65" s="41"/>
      <c r="AE65" s="41"/>
      <c r="AF65" s="41"/>
      <c r="AG65" s="41"/>
      <c r="AH65" s="41"/>
    </row>
    <row r="66" spans="2:34" ht="19.899999999999999" customHeight="1">
      <c r="B66" s="24"/>
      <c r="C66" s="26"/>
      <c r="D66" s="13"/>
      <c r="E66" s="13"/>
      <c r="G66" s="30" t="str">
        <f>IF(Junho!G66="", "", Junho!G66)</f>
        <v/>
      </c>
      <c r="H66" s="33" t="str">
        <f>IF(Junho!H66="", "", Junho!H66)</f>
        <v/>
      </c>
      <c r="AB66" s="44"/>
      <c r="AC66" s="41"/>
      <c r="AD66" s="41"/>
      <c r="AE66" s="41"/>
      <c r="AF66" s="41"/>
      <c r="AG66" s="41"/>
      <c r="AH66" s="41"/>
    </row>
    <row r="67" spans="2:34" ht="19.899999999999999" customHeight="1">
      <c r="B67" s="24"/>
      <c r="C67" s="26"/>
      <c r="D67" s="11"/>
      <c r="E67" s="12"/>
      <c r="G67" s="30" t="str">
        <f>IF(Junho!G67="", "", Junho!G67)</f>
        <v/>
      </c>
      <c r="H67" s="33" t="str">
        <f>IF(Junho!H67="", "", Junho!H67)</f>
        <v/>
      </c>
      <c r="AB67" s="44"/>
      <c r="AC67" s="41"/>
      <c r="AD67" s="41"/>
      <c r="AE67" s="41"/>
      <c r="AF67" s="41"/>
      <c r="AG67" s="41"/>
      <c r="AH67" s="41"/>
    </row>
    <row r="68" spans="2:34" ht="19.899999999999999" customHeight="1">
      <c r="B68" s="24"/>
      <c r="C68" s="26"/>
      <c r="D68" s="11"/>
      <c r="E68" s="12"/>
      <c r="G68" s="30" t="str">
        <f>IF(Junho!G68="", "", Junho!G68)</f>
        <v/>
      </c>
      <c r="H68" s="33" t="str">
        <f>IF(Junho!H68="", "", Junho!H68)</f>
        <v/>
      </c>
      <c r="AB68" s="44"/>
      <c r="AC68" s="41"/>
      <c r="AD68" s="41"/>
      <c r="AE68" s="41"/>
      <c r="AF68" s="41"/>
      <c r="AG68" s="41"/>
      <c r="AH68" s="41"/>
    </row>
    <row r="69" spans="2:34" ht="19.899999999999999" customHeight="1">
      <c r="B69" s="10"/>
      <c r="C69" s="15"/>
      <c r="D69" s="11"/>
      <c r="E69" s="12"/>
      <c r="G69" s="30" t="str">
        <f>IF(Junho!G69="", "", Junho!G69)</f>
        <v/>
      </c>
      <c r="H69" s="33" t="str">
        <f>IF(Junho!H69="", "", Junho!H69)</f>
        <v/>
      </c>
      <c r="AB69" s="44"/>
      <c r="AC69" s="41"/>
      <c r="AD69" s="41"/>
      <c r="AE69" s="41"/>
      <c r="AF69" s="41"/>
      <c r="AG69" s="41"/>
      <c r="AH69" s="41"/>
    </row>
    <row r="70" spans="2:34" ht="19.899999999999999" customHeight="1">
      <c r="B70" s="10"/>
      <c r="C70" s="15"/>
      <c r="D70" s="11"/>
      <c r="E70" s="12"/>
      <c r="G70" s="30" t="str">
        <f>IF(Junho!G70="", "", Junho!G70)</f>
        <v/>
      </c>
      <c r="H70" s="33" t="str">
        <f>IF(Junho!H70="", "", Junho!H70)</f>
        <v/>
      </c>
      <c r="AB70" s="44"/>
      <c r="AC70" s="41"/>
      <c r="AD70" s="41"/>
      <c r="AE70" s="41"/>
      <c r="AF70" s="41"/>
      <c r="AG70" s="41"/>
      <c r="AH70" s="41"/>
    </row>
    <row r="71" spans="2:34" ht="19.899999999999999" customHeight="1">
      <c r="B71" s="25"/>
      <c r="C71" s="27"/>
      <c r="D71" s="13"/>
      <c r="E71" s="13"/>
      <c r="G71" s="30" t="str">
        <f>IF(Junho!G71="", "", Junho!G71)</f>
        <v/>
      </c>
      <c r="H71" s="33" t="str">
        <f>IF(Junho!H71="", "", Junho!H71)</f>
        <v/>
      </c>
      <c r="AB71" s="44"/>
      <c r="AC71" s="41"/>
      <c r="AD71" s="41"/>
      <c r="AE71" s="41"/>
      <c r="AF71" s="41"/>
      <c r="AG71" s="41"/>
      <c r="AH71" s="41"/>
    </row>
    <row r="72" spans="2:34" ht="19.899999999999999" customHeight="1">
      <c r="B72" s="25"/>
      <c r="C72" s="27"/>
      <c r="D72" s="13"/>
      <c r="E72" s="13"/>
      <c r="G72" s="30" t="str">
        <f>IF(Junho!G72="", "", Junho!G72)</f>
        <v/>
      </c>
      <c r="H72" s="33" t="str">
        <f>IF(Junho!H72="", "", Junho!H72)</f>
        <v/>
      </c>
      <c r="AB72" s="44"/>
      <c r="AC72" s="41"/>
      <c r="AD72" s="41"/>
      <c r="AE72" s="41"/>
      <c r="AF72" s="41"/>
      <c r="AG72" s="41"/>
      <c r="AH72" s="41"/>
    </row>
    <row r="73" spans="2:34" ht="19.899999999999999" customHeight="1">
      <c r="B73" s="25"/>
      <c r="C73" s="27"/>
      <c r="D73" s="13"/>
      <c r="E73" s="13"/>
      <c r="G73" s="30" t="str">
        <f>IF(Junho!G73="", "", Junho!G73)</f>
        <v/>
      </c>
      <c r="H73" s="33" t="str">
        <f>IF(Junho!H73="", "", Junho!H73)</f>
        <v/>
      </c>
      <c r="AB73" s="44"/>
      <c r="AC73" s="41"/>
      <c r="AD73" s="41"/>
      <c r="AE73" s="41"/>
      <c r="AF73" s="41"/>
      <c r="AG73" s="41"/>
      <c r="AH73" s="41"/>
    </row>
    <row r="74" spans="2:34" ht="19.899999999999999" customHeight="1">
      <c r="B74" s="25"/>
      <c r="C74" s="27"/>
      <c r="D74" s="13"/>
      <c r="E74" s="13"/>
      <c r="G74" s="30" t="str">
        <f>IF(Junho!G74="", "", Junho!G74)</f>
        <v/>
      </c>
      <c r="H74" s="33" t="str">
        <f>IF(Junho!H74="", "", Junho!H74)</f>
        <v/>
      </c>
      <c r="AB74" s="44"/>
      <c r="AC74" s="41"/>
      <c r="AD74" s="41"/>
      <c r="AE74" s="41"/>
      <c r="AF74" s="41"/>
      <c r="AG74" s="41"/>
      <c r="AH74" s="41"/>
    </row>
    <row r="75" spans="2:34" ht="19.899999999999999" customHeight="1">
      <c r="B75" s="25"/>
      <c r="C75" s="27"/>
      <c r="D75" s="13"/>
      <c r="E75" s="13"/>
      <c r="G75" s="30" t="str">
        <f>IF(Junho!G75="", "", Junho!G75)</f>
        <v/>
      </c>
      <c r="H75" s="33" t="str">
        <f>IF(Junho!H75="", "", Junho!H75)</f>
        <v/>
      </c>
      <c r="AB75" s="44"/>
      <c r="AC75" s="41"/>
      <c r="AD75" s="41"/>
      <c r="AE75" s="41"/>
      <c r="AF75" s="41"/>
      <c r="AG75" s="41"/>
      <c r="AH75" s="41"/>
    </row>
    <row r="76" spans="2:34" ht="19.899999999999999" customHeight="1">
      <c r="B76" s="25"/>
      <c r="C76" s="27"/>
      <c r="D76" s="13"/>
      <c r="E76" s="13"/>
      <c r="G76" s="30" t="str">
        <f>IF(Junho!G76="", "", Junho!G76)</f>
        <v/>
      </c>
      <c r="H76" s="33" t="str">
        <f>IF(Junho!H76="", "", Junho!H76)</f>
        <v/>
      </c>
      <c r="AB76" s="44"/>
      <c r="AC76" s="41"/>
      <c r="AD76" s="41"/>
      <c r="AE76" s="41"/>
      <c r="AF76" s="41"/>
      <c r="AG76" s="41"/>
      <c r="AH76" s="41"/>
    </row>
    <row r="77" spans="2:34" ht="19.899999999999999" customHeight="1">
      <c r="B77" s="13"/>
      <c r="C77" s="13"/>
      <c r="D77" s="13"/>
      <c r="E77" s="13"/>
    </row>
    <row r="78" spans="2:34" ht="19.899999999999999" customHeight="1">
      <c r="B78" s="13"/>
      <c r="C78" s="13"/>
      <c r="D78" s="13"/>
      <c r="E78" s="13"/>
    </row>
    <row r="79" spans="2:34" ht="19.899999999999999" customHeight="1">
      <c r="B79" s="13"/>
      <c r="C79" s="13"/>
      <c r="D79" s="13"/>
      <c r="E79" s="13"/>
    </row>
    <row r="80" spans="2:34" ht="19.899999999999999" customHeight="1">
      <c r="B80" s="13"/>
      <c r="C80" s="13"/>
      <c r="D80" s="13"/>
      <c r="E80" s="13"/>
    </row>
    <row r="81" spans="2:5" ht="19.899999999999999" customHeight="1">
      <c r="B81" s="13"/>
      <c r="C81" s="13"/>
      <c r="D81" s="13"/>
      <c r="E81" s="13"/>
    </row>
    <row r="82" spans="2:5" ht="19.899999999999999" customHeight="1">
      <c r="B82" s="13"/>
      <c r="C82" s="13"/>
      <c r="D82" s="13"/>
      <c r="E82" s="13"/>
    </row>
    <row r="83" spans="2:5" ht="19.899999999999999" customHeight="1">
      <c r="B83" s="13"/>
      <c r="C83" s="13"/>
      <c r="D83" s="13"/>
      <c r="E83" s="13"/>
    </row>
    <row r="84" spans="2:5" ht="19.899999999999999" customHeight="1">
      <c r="B84" s="13"/>
      <c r="C84" s="13"/>
      <c r="D84" s="13"/>
      <c r="E84" s="13"/>
    </row>
    <row r="85" spans="2:5" ht="19.899999999999999" customHeight="1">
      <c r="B85" s="13"/>
      <c r="C85" s="13"/>
      <c r="D85" s="13"/>
      <c r="E85" s="13"/>
    </row>
    <row r="86" spans="2:5" ht="19.899999999999999" customHeight="1">
      <c r="B86" s="13"/>
      <c r="C86" s="13"/>
      <c r="D86" s="13"/>
      <c r="E86" s="13"/>
    </row>
    <row r="87" spans="2:5" ht="19.899999999999999" customHeight="1">
      <c r="B87" s="13"/>
      <c r="C87" s="13"/>
      <c r="D87" s="13"/>
      <c r="E87" s="13"/>
    </row>
    <row r="88" spans="2:5" ht="19.899999999999999" customHeight="1">
      <c r="B88" s="13"/>
      <c r="C88" s="13"/>
      <c r="D88" s="13"/>
      <c r="E88" s="13"/>
    </row>
    <row r="89" spans="2:5" ht="19.899999999999999" customHeight="1">
      <c r="B89" s="13"/>
      <c r="C89" s="13"/>
      <c r="D89" s="13"/>
      <c r="E89" s="13"/>
    </row>
    <row r="90" spans="2:5" ht="19.899999999999999" customHeight="1">
      <c r="B90" s="13"/>
      <c r="C90" s="13"/>
      <c r="D90" s="13"/>
      <c r="E90" s="13"/>
    </row>
    <row r="91" spans="2:5" ht="19.899999999999999" customHeight="1">
      <c r="B91" s="13"/>
      <c r="C91" s="13"/>
      <c r="D91" s="13"/>
      <c r="E91" s="13"/>
    </row>
    <row r="92" spans="2:5" ht="19.899999999999999" customHeight="1">
      <c r="B92" s="13"/>
      <c r="C92" s="13"/>
      <c r="D92" s="13"/>
      <c r="E92" s="13"/>
    </row>
    <row r="93" spans="2:5" ht="19.899999999999999" customHeight="1">
      <c r="B93" s="13"/>
      <c r="C93" s="13"/>
      <c r="D93" s="13"/>
      <c r="E93" s="13"/>
    </row>
    <row r="94" spans="2:5" ht="19.899999999999999" customHeight="1">
      <c r="B94" s="13"/>
      <c r="C94" s="13"/>
      <c r="D94" s="13"/>
      <c r="E94" s="13"/>
    </row>
    <row r="95" spans="2:5" ht="19.899999999999999" customHeight="1">
      <c r="B95" s="13"/>
      <c r="C95" s="13"/>
      <c r="D95" s="13"/>
      <c r="E95" s="13"/>
    </row>
    <row r="96" spans="2:5" ht="19.899999999999999" customHeight="1">
      <c r="B96" s="13"/>
      <c r="C96" s="13"/>
      <c r="D96" s="13"/>
      <c r="E96" s="13"/>
    </row>
    <row r="97" spans="2:5" ht="19.899999999999999" customHeight="1">
      <c r="B97" s="13"/>
      <c r="C97" s="13"/>
      <c r="D97" s="13"/>
      <c r="E97" s="13"/>
    </row>
    <row r="98" spans="2:5" ht="19.899999999999999" customHeight="1">
      <c r="B98" s="13"/>
      <c r="C98" s="13"/>
      <c r="D98" s="13"/>
      <c r="E98" s="13"/>
    </row>
    <row r="99" spans="2:5" ht="19.899999999999999" customHeight="1">
      <c r="B99" s="13"/>
      <c r="C99" s="13"/>
      <c r="D99" s="13"/>
      <c r="E99" s="13"/>
    </row>
    <row r="100" spans="2:5" ht="19.899999999999999" customHeight="1">
      <c r="B100" s="13"/>
      <c r="C100" s="13"/>
      <c r="D100" s="13"/>
      <c r="E100" s="13"/>
    </row>
    <row r="101" spans="2:5" ht="19.899999999999999" customHeight="1">
      <c r="B101" s="13"/>
      <c r="C101" s="13"/>
      <c r="D101" s="13"/>
      <c r="E101" s="13"/>
    </row>
    <row r="102" spans="2:5" ht="19.899999999999999" customHeight="1">
      <c r="B102" s="13"/>
      <c r="C102" s="13"/>
      <c r="D102" s="13"/>
      <c r="E102" s="13"/>
    </row>
    <row r="103" spans="2:5" ht="19.899999999999999" customHeight="1">
      <c r="B103" s="13"/>
      <c r="C103" s="13"/>
      <c r="D103" s="13"/>
      <c r="E103" s="13"/>
    </row>
    <row r="104" spans="2:5" ht="19.899999999999999" customHeight="1">
      <c r="B104" s="13"/>
      <c r="C104" s="13"/>
      <c r="D104" s="13"/>
      <c r="E104" s="13"/>
    </row>
    <row r="105" spans="2:5" ht="19.899999999999999" customHeight="1">
      <c r="B105" s="13"/>
      <c r="C105" s="13"/>
      <c r="D105" s="13"/>
      <c r="E105" s="13"/>
    </row>
    <row r="106" spans="2:5" ht="19.899999999999999" customHeight="1">
      <c r="B106" s="13"/>
      <c r="C106" s="13"/>
      <c r="D106" s="13"/>
      <c r="E106" s="13"/>
    </row>
    <row r="107" spans="2:5" ht="19.899999999999999" customHeight="1">
      <c r="B107" s="13"/>
      <c r="C107" s="13"/>
      <c r="D107" s="13"/>
      <c r="E107" s="13"/>
    </row>
    <row r="108" spans="2:5" ht="19.899999999999999" customHeight="1">
      <c r="B108" s="13"/>
      <c r="C108" s="13"/>
      <c r="D108" s="13"/>
      <c r="E108" s="13"/>
    </row>
    <row r="109" spans="2:5" ht="19.899999999999999" customHeight="1">
      <c r="B109" s="13"/>
      <c r="C109" s="13"/>
      <c r="D109" s="13"/>
      <c r="E109" s="13"/>
    </row>
    <row r="110" spans="2:5" ht="19.899999999999999" customHeight="1">
      <c r="B110" s="13"/>
      <c r="C110" s="13"/>
      <c r="D110" s="13"/>
      <c r="E110" s="13"/>
    </row>
    <row r="111" spans="2:5" ht="19.899999999999999" customHeight="1">
      <c r="B111" s="13"/>
      <c r="C111" s="13"/>
      <c r="D111" s="13"/>
      <c r="E111" s="13"/>
    </row>
    <row r="112" spans="2:5" ht="19.899999999999999" customHeight="1">
      <c r="B112" s="13"/>
      <c r="C112" s="13"/>
      <c r="D112" s="13"/>
      <c r="E112" s="13"/>
    </row>
    <row r="113" spans="2:5" ht="19.899999999999999" customHeight="1">
      <c r="B113" s="13"/>
      <c r="C113" s="13"/>
      <c r="D113" s="13"/>
      <c r="E113" s="13"/>
    </row>
    <row r="114" spans="2:5" ht="19.899999999999999" customHeight="1">
      <c r="B114" s="13"/>
      <c r="C114" s="13"/>
      <c r="D114" s="13"/>
      <c r="E114" s="13"/>
    </row>
    <row r="115" spans="2:5" ht="19.899999999999999" customHeight="1">
      <c r="B115" s="13"/>
      <c r="C115" s="13"/>
      <c r="D115" s="13"/>
      <c r="E115" s="13"/>
    </row>
    <row r="116" spans="2:5" ht="19.899999999999999" customHeight="1">
      <c r="B116" s="13"/>
      <c r="C116" s="13"/>
      <c r="D116" s="13"/>
      <c r="E116" s="13"/>
    </row>
    <row r="117" spans="2:5" ht="19.899999999999999" customHeight="1">
      <c r="B117" s="13"/>
      <c r="C117" s="13"/>
      <c r="D117" s="13"/>
      <c r="E117" s="13"/>
    </row>
    <row r="118" spans="2:5" ht="19.899999999999999" customHeight="1">
      <c r="B118" s="13"/>
      <c r="C118" s="13"/>
      <c r="D118" s="13"/>
      <c r="E118" s="13"/>
    </row>
    <row r="119" spans="2:5" ht="19.899999999999999" customHeight="1">
      <c r="B119" s="13"/>
      <c r="C119" s="13"/>
      <c r="D119" s="13"/>
      <c r="E119" s="13"/>
    </row>
    <row r="120" spans="2:5" ht="19.899999999999999" customHeight="1">
      <c r="B120" s="13"/>
      <c r="C120" s="13"/>
      <c r="D120" s="13"/>
      <c r="E120" s="13"/>
    </row>
    <row r="121" spans="2:5" ht="19.899999999999999" customHeight="1">
      <c r="B121" s="13"/>
      <c r="C121" s="13"/>
      <c r="D121" s="13"/>
      <c r="E121" s="13"/>
    </row>
    <row r="122" spans="2:5" ht="19.899999999999999" customHeight="1">
      <c r="B122" s="13"/>
      <c r="C122" s="13"/>
      <c r="D122" s="13"/>
      <c r="E122" s="13"/>
    </row>
    <row r="123" spans="2:5" ht="19.899999999999999" customHeight="1">
      <c r="B123" s="13"/>
      <c r="C123" s="13"/>
      <c r="D123" s="13"/>
      <c r="E123" s="13"/>
    </row>
    <row r="124" spans="2:5" ht="19.899999999999999" customHeight="1">
      <c r="B124" s="13"/>
      <c r="C124" s="13"/>
      <c r="D124" s="13"/>
      <c r="E124" s="13"/>
    </row>
    <row r="125" spans="2:5" ht="19.899999999999999" customHeight="1">
      <c r="B125" s="13"/>
      <c r="C125" s="13"/>
      <c r="D125" s="13"/>
      <c r="E125" s="13"/>
    </row>
    <row r="126" spans="2:5" ht="19.899999999999999" customHeight="1">
      <c r="B126" s="13"/>
      <c r="C126" s="13"/>
      <c r="D126" s="13"/>
      <c r="E126" s="13"/>
    </row>
    <row r="127" spans="2:5" ht="19.899999999999999" customHeight="1">
      <c r="B127" s="13"/>
      <c r="C127" s="13"/>
      <c r="D127" s="13"/>
      <c r="E127" s="13"/>
    </row>
    <row r="128" spans="2:5" ht="19.899999999999999" customHeight="1">
      <c r="B128" s="13"/>
      <c r="C128" s="13"/>
      <c r="D128" s="13"/>
      <c r="E128" s="13"/>
    </row>
    <row r="129" spans="2:5" ht="19.899999999999999" customHeight="1">
      <c r="B129" s="13"/>
      <c r="C129" s="13"/>
      <c r="D129" s="13"/>
      <c r="E129" s="13"/>
    </row>
    <row r="130" spans="2:5" ht="19.899999999999999" customHeight="1">
      <c r="B130" s="13"/>
      <c r="C130" s="13"/>
      <c r="D130" s="13"/>
      <c r="E130" s="13"/>
    </row>
    <row r="131" spans="2:5" ht="19.899999999999999" customHeight="1">
      <c r="B131" s="13"/>
      <c r="C131" s="13"/>
      <c r="D131" s="13"/>
      <c r="E131" s="13"/>
    </row>
    <row r="132" spans="2:5" ht="19.899999999999999" customHeight="1">
      <c r="B132" s="13"/>
      <c r="C132" s="13"/>
      <c r="D132" s="13"/>
      <c r="E132" s="13"/>
    </row>
    <row r="133" spans="2:5" ht="19.899999999999999" customHeight="1">
      <c r="B133" s="13"/>
      <c r="C133" s="13"/>
      <c r="D133" s="13"/>
      <c r="E133" s="13"/>
    </row>
    <row r="134" spans="2:5" ht="19.899999999999999" customHeight="1">
      <c r="B134" s="13"/>
      <c r="C134" s="13"/>
      <c r="D134" s="13"/>
      <c r="E134" s="13"/>
    </row>
    <row r="135" spans="2:5" ht="19.899999999999999" customHeight="1">
      <c r="B135" s="13"/>
      <c r="C135" s="13"/>
      <c r="D135" s="13"/>
      <c r="E135" s="13"/>
    </row>
    <row r="136" spans="2:5" ht="19.899999999999999" customHeight="1">
      <c r="B136" s="13"/>
      <c r="C136" s="13"/>
      <c r="D136" s="13"/>
      <c r="E136" s="13"/>
    </row>
    <row r="137" spans="2:5" ht="19.899999999999999" customHeight="1">
      <c r="B137" s="13"/>
      <c r="C137" s="13"/>
      <c r="D137" s="13"/>
      <c r="E137" s="13"/>
    </row>
    <row r="138" spans="2:5" ht="19.899999999999999" customHeight="1">
      <c r="B138" s="13"/>
      <c r="C138" s="13"/>
      <c r="D138" s="13"/>
      <c r="E138" s="13"/>
    </row>
    <row r="139" spans="2:5" ht="19.899999999999999" customHeight="1">
      <c r="B139" s="13"/>
      <c r="C139" s="13"/>
      <c r="D139" s="13"/>
      <c r="E139" s="13"/>
    </row>
    <row r="140" spans="2:5" ht="19.899999999999999" customHeight="1">
      <c r="B140" s="13"/>
      <c r="C140" s="13"/>
      <c r="D140" s="13"/>
      <c r="E140" s="13"/>
    </row>
    <row r="141" spans="2:5" ht="19.899999999999999" customHeight="1">
      <c r="B141" s="13"/>
      <c r="C141" s="13"/>
      <c r="D141" s="13"/>
      <c r="E141" s="13"/>
    </row>
    <row r="142" spans="2:5" ht="19.899999999999999" customHeight="1">
      <c r="B142" s="13"/>
      <c r="C142" s="13"/>
      <c r="D142" s="13"/>
      <c r="E142" s="13"/>
    </row>
    <row r="143" spans="2:5" ht="19.899999999999999" customHeight="1">
      <c r="B143" s="13"/>
      <c r="C143" s="13"/>
      <c r="D143" s="13"/>
      <c r="E143" s="13"/>
    </row>
    <row r="144" spans="2:5" ht="19.899999999999999" customHeight="1">
      <c r="B144" s="13"/>
      <c r="C144" s="13"/>
      <c r="D144" s="13"/>
      <c r="E144" s="13"/>
    </row>
    <row r="145" spans="2:5" ht="19.899999999999999" customHeight="1">
      <c r="B145" s="13"/>
      <c r="C145" s="13"/>
      <c r="D145" s="13"/>
      <c r="E145" s="13"/>
    </row>
    <row r="146" spans="2:5" ht="19.899999999999999" customHeight="1">
      <c r="B146" s="13"/>
      <c r="C146" s="13"/>
      <c r="D146" s="13"/>
      <c r="E146" s="13"/>
    </row>
    <row r="147" spans="2:5" ht="19.899999999999999" customHeight="1">
      <c r="B147" s="13"/>
      <c r="C147" s="13"/>
      <c r="D147" s="13"/>
      <c r="E147" s="13"/>
    </row>
    <row r="148" spans="2:5" ht="19.899999999999999" customHeight="1">
      <c r="B148" s="13"/>
      <c r="C148" s="13"/>
      <c r="D148" s="13"/>
      <c r="E148" s="13"/>
    </row>
    <row r="149" spans="2:5" ht="19.899999999999999" customHeight="1">
      <c r="B149" s="13"/>
      <c r="C149" s="13"/>
      <c r="D149" s="13"/>
      <c r="E149" s="13"/>
    </row>
    <row r="150" spans="2:5" ht="19.899999999999999" customHeight="1">
      <c r="B150" s="13"/>
      <c r="C150" s="13"/>
      <c r="D150" s="13"/>
      <c r="E150" s="13"/>
    </row>
    <row r="151" spans="2:5" ht="19.899999999999999" customHeight="1">
      <c r="B151" s="13"/>
      <c r="C151" s="13"/>
      <c r="D151" s="13"/>
      <c r="E151" s="13"/>
    </row>
    <row r="152" spans="2:5" ht="19.899999999999999" customHeight="1">
      <c r="B152" s="13"/>
      <c r="C152" s="13"/>
      <c r="D152" s="13"/>
      <c r="E152" s="13"/>
    </row>
    <row r="153" spans="2:5" ht="19.899999999999999" customHeight="1">
      <c r="B153" s="13"/>
      <c r="C153" s="13"/>
      <c r="D153" s="13"/>
      <c r="E153" s="13"/>
    </row>
    <row r="154" spans="2:5" ht="19.899999999999999" customHeight="1">
      <c r="B154" s="13"/>
      <c r="C154" s="13"/>
      <c r="D154" s="13"/>
      <c r="E154" s="13"/>
    </row>
    <row r="155" spans="2:5" ht="19.899999999999999" customHeight="1">
      <c r="B155" s="13"/>
      <c r="C155" s="13"/>
      <c r="D155" s="13"/>
      <c r="E155" s="13"/>
    </row>
    <row r="156" spans="2:5" ht="19.899999999999999" customHeight="1">
      <c r="B156" s="13"/>
      <c r="C156" s="13"/>
      <c r="D156" s="13"/>
      <c r="E156" s="13"/>
    </row>
    <row r="157" spans="2:5" ht="19.899999999999999" customHeight="1">
      <c r="B157" s="13"/>
      <c r="C157" s="13"/>
      <c r="D157" s="13"/>
      <c r="E157" s="13"/>
    </row>
    <row r="158" spans="2:5" ht="19.899999999999999" customHeight="1">
      <c r="B158" s="13"/>
      <c r="C158" s="13"/>
      <c r="D158" s="13"/>
      <c r="E158" s="13"/>
    </row>
    <row r="159" spans="2:5" ht="19.899999999999999" customHeight="1">
      <c r="B159" s="13"/>
      <c r="C159" s="13"/>
      <c r="D159" s="13"/>
      <c r="E159" s="13"/>
    </row>
    <row r="160" spans="2:5" ht="19.899999999999999" customHeight="1">
      <c r="B160" s="13"/>
      <c r="C160" s="13"/>
      <c r="D160" s="13"/>
      <c r="E160" s="13"/>
    </row>
    <row r="161" spans="2:5" ht="19.899999999999999" customHeight="1">
      <c r="B161" s="13"/>
      <c r="C161" s="13"/>
      <c r="D161" s="13"/>
      <c r="E161" s="13"/>
    </row>
    <row r="162" spans="2:5" ht="19.899999999999999" customHeight="1">
      <c r="B162" s="13"/>
      <c r="C162" s="13"/>
      <c r="D162" s="13"/>
      <c r="E162" s="13"/>
    </row>
    <row r="163" spans="2:5" ht="19.899999999999999" customHeight="1">
      <c r="B163" s="13"/>
      <c r="C163" s="13"/>
      <c r="D163" s="13"/>
      <c r="E163" s="13"/>
    </row>
    <row r="164" spans="2:5" ht="19.899999999999999" customHeight="1">
      <c r="B164" s="13"/>
      <c r="C164" s="13"/>
      <c r="D164" s="13"/>
      <c r="E164" s="13"/>
    </row>
    <row r="165" spans="2:5" ht="19.899999999999999" customHeight="1">
      <c r="B165" s="13"/>
      <c r="C165" s="13"/>
      <c r="D165" s="13"/>
      <c r="E165" s="13"/>
    </row>
    <row r="166" spans="2:5" ht="19.899999999999999" customHeight="1">
      <c r="B166" s="13"/>
      <c r="C166" s="13"/>
      <c r="D166" s="13"/>
      <c r="E166" s="13"/>
    </row>
    <row r="167" spans="2:5" ht="19.899999999999999" customHeight="1">
      <c r="B167" s="13"/>
      <c r="C167" s="13"/>
      <c r="D167" s="13"/>
      <c r="E167" s="13"/>
    </row>
    <row r="168" spans="2:5" ht="19.899999999999999" customHeight="1">
      <c r="B168" s="13"/>
      <c r="C168" s="13"/>
      <c r="D168" s="13"/>
      <c r="E168" s="13"/>
    </row>
    <row r="169" spans="2:5" ht="19.899999999999999" customHeight="1">
      <c r="B169" s="13"/>
      <c r="C169" s="13"/>
      <c r="D169" s="13"/>
      <c r="E169" s="13"/>
    </row>
    <row r="170" spans="2:5" ht="19.899999999999999" customHeight="1">
      <c r="B170" s="13"/>
      <c r="C170" s="13"/>
      <c r="D170" s="13"/>
      <c r="E170" s="13"/>
    </row>
    <row r="171" spans="2:5" ht="19.899999999999999" customHeight="1">
      <c r="B171" s="13"/>
      <c r="C171" s="13"/>
      <c r="D171" s="13"/>
      <c r="E171" s="13"/>
    </row>
    <row r="172" spans="2:5" ht="19.899999999999999" customHeight="1">
      <c r="B172" s="13"/>
      <c r="C172" s="13"/>
      <c r="D172" s="13"/>
      <c r="E172" s="13"/>
    </row>
    <row r="173" spans="2:5" ht="19.899999999999999" customHeight="1">
      <c r="B173" s="13"/>
      <c r="C173" s="13"/>
      <c r="D173" s="13"/>
      <c r="E173" s="13"/>
    </row>
    <row r="174" spans="2:5" ht="19.899999999999999" customHeight="1">
      <c r="B174" s="13"/>
      <c r="C174" s="13"/>
      <c r="D174" s="13"/>
      <c r="E174" s="13"/>
    </row>
    <row r="175" spans="2:5" ht="19.899999999999999" customHeight="1">
      <c r="B175" s="13"/>
      <c r="C175" s="13"/>
      <c r="D175" s="13"/>
      <c r="E175" s="13"/>
    </row>
    <row r="176" spans="2:5" ht="19.899999999999999" customHeight="1">
      <c r="B176" s="13"/>
      <c r="C176" s="13"/>
      <c r="D176" s="13"/>
      <c r="E176" s="13"/>
    </row>
    <row r="177" spans="2:5" ht="19.899999999999999" customHeight="1">
      <c r="B177" s="13"/>
      <c r="C177" s="13"/>
      <c r="D177" s="13"/>
      <c r="E177" s="13"/>
    </row>
    <row r="178" spans="2:5" ht="19.899999999999999" customHeight="1">
      <c r="B178" s="13"/>
      <c r="C178" s="13"/>
      <c r="D178" s="13"/>
      <c r="E178" s="13"/>
    </row>
    <row r="179" spans="2:5" ht="19.899999999999999" customHeight="1">
      <c r="B179" s="13"/>
      <c r="C179" s="13"/>
      <c r="D179" s="13"/>
      <c r="E179" s="13"/>
    </row>
    <row r="180" spans="2:5" ht="19.899999999999999" customHeight="1">
      <c r="B180" s="13"/>
      <c r="C180" s="13"/>
      <c r="D180" s="13"/>
      <c r="E180" s="13"/>
    </row>
    <row r="181" spans="2:5" ht="19.899999999999999" customHeight="1">
      <c r="B181" s="13"/>
      <c r="C181" s="13"/>
      <c r="D181" s="13"/>
      <c r="E181" s="13"/>
    </row>
    <row r="182" spans="2:5" ht="19.899999999999999" customHeight="1">
      <c r="B182" s="13"/>
      <c r="C182" s="13"/>
      <c r="D182" s="13"/>
      <c r="E182" s="13"/>
    </row>
    <row r="183" spans="2:5" ht="19.899999999999999" customHeight="1">
      <c r="B183" s="13"/>
      <c r="C183" s="13"/>
      <c r="D183" s="13"/>
      <c r="E183" s="13"/>
    </row>
    <row r="184" spans="2:5" ht="19.899999999999999" customHeight="1">
      <c r="B184" s="13"/>
      <c r="C184" s="13"/>
      <c r="D184" s="13"/>
      <c r="E184" s="13"/>
    </row>
    <row r="185" spans="2:5" ht="19.899999999999999" customHeight="1">
      <c r="B185" s="13"/>
      <c r="C185" s="13"/>
      <c r="D185" s="13"/>
      <c r="E185" s="13"/>
    </row>
    <row r="186" spans="2:5" ht="19.899999999999999" customHeight="1">
      <c r="B186" s="13"/>
      <c r="C186" s="13"/>
      <c r="D186" s="13"/>
      <c r="E186" s="13"/>
    </row>
    <row r="187" spans="2:5" ht="19.899999999999999" customHeight="1">
      <c r="B187" s="13"/>
      <c r="C187" s="13"/>
      <c r="D187" s="13"/>
      <c r="E187" s="13"/>
    </row>
    <row r="188" spans="2:5" ht="19.899999999999999" customHeight="1">
      <c r="B188" s="13"/>
      <c r="C188" s="13"/>
      <c r="D188" s="13"/>
      <c r="E188" s="13"/>
    </row>
    <row r="189" spans="2:5" ht="19.899999999999999" customHeight="1">
      <c r="B189" s="13"/>
      <c r="C189" s="13"/>
      <c r="D189" s="13"/>
      <c r="E189" s="13"/>
    </row>
    <row r="190" spans="2:5" ht="19.899999999999999" customHeight="1">
      <c r="B190" s="13"/>
      <c r="C190" s="13"/>
      <c r="D190" s="13"/>
      <c r="E190" s="13"/>
    </row>
    <row r="191" spans="2:5" ht="19.899999999999999" customHeight="1">
      <c r="B191" s="13"/>
      <c r="C191" s="13"/>
      <c r="D191" s="13"/>
      <c r="E191" s="13"/>
    </row>
    <row r="192" spans="2:5" ht="19.899999999999999" customHeight="1">
      <c r="B192" s="13"/>
      <c r="C192" s="13"/>
      <c r="D192" s="13"/>
      <c r="E192" s="13"/>
    </row>
    <row r="193" spans="2:5" ht="19.899999999999999" customHeight="1">
      <c r="B193" s="13"/>
      <c r="C193" s="13"/>
      <c r="D193" s="13"/>
      <c r="E193" s="13"/>
    </row>
    <row r="194" spans="2:5" ht="19.899999999999999" customHeight="1">
      <c r="B194" s="13"/>
      <c r="C194" s="13"/>
      <c r="D194" s="13"/>
      <c r="E194" s="13"/>
    </row>
    <row r="195" spans="2:5" ht="19.899999999999999" customHeight="1">
      <c r="B195" s="13"/>
      <c r="C195" s="13"/>
      <c r="D195" s="13"/>
      <c r="E195" s="13"/>
    </row>
    <row r="196" spans="2:5" ht="19.899999999999999" customHeight="1">
      <c r="B196" s="13"/>
      <c r="C196" s="13"/>
      <c r="D196" s="13"/>
      <c r="E196" s="13"/>
    </row>
    <row r="197" spans="2:5" ht="19.899999999999999" customHeight="1">
      <c r="B197" s="13"/>
      <c r="C197" s="13"/>
      <c r="D197" s="13"/>
      <c r="E197" s="13"/>
    </row>
    <row r="198" spans="2:5" ht="19.899999999999999" customHeight="1">
      <c r="B198" s="13"/>
      <c r="C198" s="13"/>
      <c r="D198" s="13"/>
      <c r="E198" s="13"/>
    </row>
    <row r="199" spans="2:5" ht="19.899999999999999" customHeight="1">
      <c r="B199" s="13"/>
      <c r="C199" s="13"/>
      <c r="D199" s="13"/>
      <c r="E199" s="13"/>
    </row>
    <row r="200" spans="2:5" ht="19.899999999999999" customHeight="1">
      <c r="B200" s="13"/>
      <c r="C200" s="13"/>
      <c r="D200" s="13"/>
      <c r="E200" s="13"/>
    </row>
    <row r="201" spans="2:5" ht="19.899999999999999" customHeight="1">
      <c r="B201" s="13"/>
      <c r="C201" s="13"/>
      <c r="D201" s="13"/>
      <c r="E201" s="13"/>
    </row>
    <row r="202" spans="2:5" ht="19.899999999999999" customHeight="1">
      <c r="B202" s="13"/>
      <c r="C202" s="13"/>
      <c r="D202" s="13"/>
      <c r="E202" s="13"/>
    </row>
    <row r="203" spans="2:5" ht="19.899999999999999" customHeight="1">
      <c r="B203" s="13"/>
      <c r="C203" s="13"/>
      <c r="D203" s="13"/>
      <c r="E203" s="13"/>
    </row>
    <row r="204" spans="2:5" ht="19.899999999999999" customHeight="1">
      <c r="B204" s="13"/>
      <c r="C204" s="13"/>
      <c r="D204" s="13"/>
      <c r="E204" s="13"/>
    </row>
    <row r="205" spans="2:5" ht="19.899999999999999" customHeight="1">
      <c r="B205" s="13"/>
      <c r="C205" s="13"/>
      <c r="D205" s="13"/>
      <c r="E205" s="13"/>
    </row>
    <row r="206" spans="2:5" ht="19.899999999999999" customHeight="1">
      <c r="B206" s="13"/>
      <c r="C206" s="13"/>
      <c r="D206" s="13"/>
      <c r="E206" s="13"/>
    </row>
    <row r="207" spans="2:5" ht="19.899999999999999" customHeight="1">
      <c r="B207" s="13"/>
      <c r="C207" s="13"/>
      <c r="D207" s="13"/>
      <c r="E207" s="13"/>
    </row>
    <row r="208" spans="2:5" ht="19.899999999999999" customHeight="1">
      <c r="B208" s="13"/>
      <c r="C208" s="13"/>
      <c r="D208" s="13"/>
      <c r="E208" s="13"/>
    </row>
    <row r="209" spans="2:5" ht="19.899999999999999" customHeight="1">
      <c r="B209" s="13"/>
      <c r="C209" s="13"/>
      <c r="D209" s="13"/>
      <c r="E209" s="13"/>
    </row>
    <row r="210" spans="2:5" ht="19.899999999999999" customHeight="1">
      <c r="B210" s="13"/>
      <c r="C210" s="13"/>
      <c r="D210" s="13"/>
      <c r="E210" s="13"/>
    </row>
    <row r="211" spans="2:5" ht="19.899999999999999" customHeight="1">
      <c r="B211" s="13"/>
      <c r="C211" s="13"/>
      <c r="D211" s="13"/>
      <c r="E211" s="13"/>
    </row>
    <row r="212" spans="2:5" ht="19.899999999999999" customHeight="1">
      <c r="B212" s="13"/>
      <c r="C212" s="13"/>
      <c r="D212" s="13"/>
      <c r="E212" s="13"/>
    </row>
    <row r="213" spans="2:5" ht="19.899999999999999" customHeight="1">
      <c r="B213" s="13"/>
      <c r="C213" s="13"/>
      <c r="D213" s="13"/>
      <c r="E213" s="13"/>
    </row>
    <row r="214" spans="2:5" ht="19.899999999999999" customHeight="1">
      <c r="B214" s="13"/>
      <c r="C214" s="13"/>
      <c r="D214" s="13"/>
      <c r="E214" s="13"/>
    </row>
    <row r="215" spans="2:5" ht="19.899999999999999" customHeight="1">
      <c r="B215" s="13"/>
      <c r="C215" s="13"/>
      <c r="D215" s="13"/>
      <c r="E215" s="13"/>
    </row>
    <row r="216" spans="2:5" ht="19.899999999999999" customHeight="1">
      <c r="B216" s="13"/>
      <c r="C216" s="13"/>
      <c r="D216" s="13"/>
      <c r="E216" s="13"/>
    </row>
    <row r="217" spans="2:5" ht="19.899999999999999" customHeight="1">
      <c r="B217" s="13"/>
      <c r="C217" s="13"/>
      <c r="D217" s="13"/>
      <c r="E217" s="13"/>
    </row>
    <row r="218" spans="2:5" ht="19.899999999999999" customHeight="1">
      <c r="B218" s="13"/>
      <c r="C218" s="13"/>
      <c r="D218" s="13"/>
      <c r="E218" s="13"/>
    </row>
    <row r="219" spans="2:5" ht="19.899999999999999" customHeight="1">
      <c r="B219" s="13"/>
      <c r="C219" s="13"/>
      <c r="D219" s="13"/>
      <c r="E219" s="13"/>
    </row>
    <row r="220" spans="2:5" ht="19.899999999999999" customHeight="1">
      <c r="B220" s="13"/>
      <c r="C220" s="13"/>
      <c r="D220" s="13"/>
      <c r="E220" s="13"/>
    </row>
    <row r="221" spans="2:5" ht="19.899999999999999" customHeight="1">
      <c r="B221" s="13"/>
      <c r="C221" s="13"/>
      <c r="D221" s="13"/>
      <c r="E221" s="13"/>
    </row>
    <row r="222" spans="2:5" ht="19.899999999999999" customHeight="1">
      <c r="B222" s="13"/>
      <c r="C222" s="13"/>
      <c r="D222" s="13"/>
      <c r="E222" s="13"/>
    </row>
    <row r="223" spans="2:5" ht="19.899999999999999" customHeight="1">
      <c r="B223" s="13"/>
      <c r="C223" s="13"/>
      <c r="D223" s="13"/>
      <c r="E223" s="13"/>
    </row>
    <row r="224" spans="2:5" ht="19.899999999999999" customHeight="1">
      <c r="B224" s="13"/>
      <c r="C224" s="13"/>
      <c r="D224" s="13"/>
      <c r="E224" s="13"/>
    </row>
    <row r="225" spans="2:5" ht="19.899999999999999" customHeight="1">
      <c r="B225" s="13"/>
      <c r="C225" s="13"/>
      <c r="D225" s="13"/>
      <c r="E225" s="13"/>
    </row>
    <row r="226" spans="2:5" ht="19.899999999999999" customHeight="1">
      <c r="B226" s="13"/>
      <c r="C226" s="13"/>
      <c r="D226" s="13"/>
      <c r="E226" s="13"/>
    </row>
    <row r="227" spans="2:5" ht="19.899999999999999" customHeight="1">
      <c r="B227" s="13"/>
      <c r="C227" s="13"/>
      <c r="D227" s="13"/>
      <c r="E227" s="13"/>
    </row>
    <row r="228" spans="2:5" ht="19.899999999999999" customHeight="1">
      <c r="B228" s="13"/>
      <c r="C228" s="13"/>
      <c r="D228" s="13"/>
      <c r="E228" s="13"/>
    </row>
    <row r="229" spans="2:5" ht="19.899999999999999" customHeight="1">
      <c r="B229" s="13"/>
      <c r="C229" s="13"/>
      <c r="D229" s="13"/>
      <c r="E229" s="13"/>
    </row>
    <row r="230" spans="2:5" ht="19.899999999999999" customHeight="1">
      <c r="B230" s="13"/>
      <c r="C230" s="13"/>
      <c r="D230" s="13"/>
      <c r="E230" s="13"/>
    </row>
    <row r="231" spans="2:5" ht="19.899999999999999" customHeight="1">
      <c r="B231" s="13"/>
      <c r="C231" s="13"/>
      <c r="D231" s="13"/>
      <c r="E231" s="13"/>
    </row>
    <row r="232" spans="2:5" ht="19.899999999999999" customHeight="1">
      <c r="B232" s="13"/>
      <c r="C232" s="13"/>
      <c r="D232" s="13"/>
      <c r="E232" s="13"/>
    </row>
    <row r="233" spans="2:5" ht="19.899999999999999" customHeight="1">
      <c r="B233" s="13"/>
      <c r="C233" s="13"/>
      <c r="D233" s="13"/>
      <c r="E233" s="13"/>
    </row>
    <row r="234" spans="2:5" ht="19.899999999999999" customHeight="1">
      <c r="B234" s="13"/>
      <c r="C234" s="13"/>
      <c r="D234" s="13"/>
      <c r="E234" s="13"/>
    </row>
    <row r="235" spans="2:5" ht="19.899999999999999" customHeight="1">
      <c r="B235" s="13"/>
      <c r="C235" s="13"/>
      <c r="D235" s="13"/>
      <c r="E235" s="13"/>
    </row>
    <row r="236" spans="2:5" ht="19.899999999999999" customHeight="1">
      <c r="B236" s="13"/>
      <c r="C236" s="13"/>
      <c r="D236" s="13"/>
      <c r="E236" s="13"/>
    </row>
    <row r="237" spans="2:5" ht="19.899999999999999" customHeight="1">
      <c r="B237" s="13"/>
      <c r="C237" s="13"/>
      <c r="D237" s="13"/>
      <c r="E237" s="13"/>
    </row>
    <row r="238" spans="2:5" ht="19.899999999999999" customHeight="1">
      <c r="B238" s="13"/>
      <c r="C238" s="13"/>
      <c r="D238" s="13"/>
      <c r="E238" s="13"/>
    </row>
    <row r="239" spans="2:5" ht="19.899999999999999" customHeight="1">
      <c r="B239" s="13"/>
      <c r="C239" s="13"/>
      <c r="D239" s="13"/>
      <c r="E239" s="13"/>
    </row>
    <row r="240" spans="2:5" ht="19.899999999999999" customHeight="1">
      <c r="B240" s="13"/>
      <c r="C240" s="13"/>
      <c r="D240" s="13"/>
      <c r="E240" s="13"/>
    </row>
    <row r="241" spans="2:5" ht="19.899999999999999" customHeight="1">
      <c r="B241" s="13"/>
      <c r="C241" s="13"/>
      <c r="D241" s="13"/>
      <c r="E241" s="13"/>
    </row>
    <row r="242" spans="2:5" ht="19.899999999999999" customHeight="1">
      <c r="B242" s="13"/>
      <c r="C242" s="13"/>
      <c r="D242" s="13"/>
      <c r="E242" s="13"/>
    </row>
    <row r="243" spans="2:5" ht="19.899999999999999" customHeight="1">
      <c r="B243" s="13"/>
      <c r="C243" s="13"/>
      <c r="D243" s="13"/>
      <c r="E243" s="13"/>
    </row>
    <row r="244" spans="2:5" ht="19.899999999999999" customHeight="1">
      <c r="B244" s="13"/>
      <c r="C244" s="13"/>
      <c r="D244" s="13"/>
      <c r="E244" s="13"/>
    </row>
    <row r="245" spans="2:5" ht="19.899999999999999" customHeight="1">
      <c r="B245" s="13"/>
      <c r="C245" s="13"/>
      <c r="D245" s="13"/>
      <c r="E245" s="13"/>
    </row>
    <row r="246" spans="2:5" ht="19.899999999999999" customHeight="1">
      <c r="B246" s="13"/>
      <c r="C246" s="13"/>
      <c r="D246" s="13"/>
      <c r="E246" s="13"/>
    </row>
    <row r="247" spans="2:5" ht="19.899999999999999" customHeight="1">
      <c r="B247" s="13"/>
      <c r="C247" s="13"/>
      <c r="D247" s="13"/>
      <c r="E247" s="13"/>
    </row>
    <row r="248" spans="2:5" ht="19.899999999999999" customHeight="1">
      <c r="B248" s="13"/>
      <c r="C248" s="13"/>
      <c r="D248" s="13"/>
      <c r="E248" s="13"/>
    </row>
    <row r="249" spans="2:5" ht="19.899999999999999" customHeight="1">
      <c r="B249" s="13"/>
      <c r="C249" s="13"/>
      <c r="D249" s="13"/>
      <c r="E249" s="13"/>
    </row>
    <row r="250" spans="2:5" ht="19.899999999999999" customHeight="1">
      <c r="B250" s="13"/>
      <c r="C250" s="13"/>
      <c r="D250" s="13"/>
      <c r="E250" s="13"/>
    </row>
    <row r="251" spans="2:5" ht="19.899999999999999" customHeight="1">
      <c r="B251" s="13"/>
      <c r="C251" s="13"/>
      <c r="D251" s="13"/>
      <c r="E251" s="13"/>
    </row>
    <row r="252" spans="2:5" ht="19.899999999999999" customHeight="1">
      <c r="B252" s="13"/>
      <c r="C252" s="13"/>
      <c r="D252" s="13"/>
      <c r="E252" s="13"/>
    </row>
    <row r="253" spans="2:5" ht="19.899999999999999" customHeight="1">
      <c r="B253" s="13"/>
      <c r="C253" s="13"/>
      <c r="D253" s="13"/>
      <c r="E253" s="13"/>
    </row>
    <row r="254" spans="2:5" ht="19.899999999999999" customHeight="1">
      <c r="B254" s="13"/>
      <c r="C254" s="13"/>
      <c r="D254" s="13"/>
      <c r="E254" s="13"/>
    </row>
    <row r="255" spans="2:5" ht="19.899999999999999" customHeight="1">
      <c r="B255" s="13"/>
      <c r="C255" s="13"/>
      <c r="D255" s="13"/>
      <c r="E255" s="13"/>
    </row>
    <row r="256" spans="2:5" ht="19.899999999999999" customHeight="1">
      <c r="B256" s="13"/>
      <c r="C256" s="13"/>
      <c r="D256" s="13"/>
      <c r="E256" s="13"/>
    </row>
    <row r="257" spans="2:5" ht="19.899999999999999" customHeight="1">
      <c r="B257" s="13"/>
      <c r="C257" s="13"/>
      <c r="D257" s="13"/>
      <c r="E257" s="13"/>
    </row>
    <row r="258" spans="2:5" ht="19.899999999999999" customHeight="1">
      <c r="B258" s="13"/>
      <c r="C258" s="13"/>
      <c r="D258" s="13"/>
      <c r="E258" s="13"/>
    </row>
    <row r="259" spans="2:5" ht="19.899999999999999" customHeight="1">
      <c r="B259" s="13"/>
      <c r="C259" s="13"/>
      <c r="D259" s="13"/>
      <c r="E259" s="13"/>
    </row>
    <row r="260" spans="2:5" ht="19.899999999999999" customHeight="1">
      <c r="B260" s="13"/>
      <c r="C260" s="13"/>
      <c r="D260" s="13"/>
      <c r="E260" s="13"/>
    </row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</sheetData>
  <dataValidations count="1">
    <dataValidation type="list" allowBlank="1" showInputMessage="1" showErrorMessage="1" sqref="D36:D76" xr:uid="{34C128B5-A83D-4F1C-8B3B-2936FD466D44}">
      <formula1>$B$21:$B$31</formula1>
    </dataValidation>
  </dataValidations>
  <pageMargins left="0.7" right="0.7" top="0.75" bottom="0.75" header="0.3" footer="0.3"/>
  <pageSetup paperSize="9" orientation="portrait"/>
  <drawing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C2DF0-F691-49E9-9EE6-5B650094738E}">
  <sheetPr>
    <tabColor rgb="FF92D050"/>
  </sheetPr>
  <dimension ref="B1:AH312"/>
  <sheetViews>
    <sheetView showGridLines="0" topLeftCell="A28" workbookViewId="0">
      <selection activeCell="AB4" sqref="AB4:AH4"/>
    </sheetView>
  </sheetViews>
  <sheetFormatPr defaultColWidth="9" defaultRowHeight="13.5" customHeight="1"/>
  <cols>
    <col min="1" max="1" width="2.75" style="1" customWidth="1"/>
    <col min="2" max="2" width="28.25" style="1" customWidth="1"/>
    <col min="3" max="3" width="22.5" style="1" customWidth="1"/>
    <col min="4" max="4" width="26.75" style="1" customWidth="1"/>
    <col min="5" max="5" width="45.875" style="1" customWidth="1"/>
    <col min="6" max="6" width="4.75" style="1" customWidth="1"/>
    <col min="7" max="7" width="26.125" style="1" customWidth="1"/>
    <col min="8" max="8" width="26.375" style="1" customWidth="1"/>
    <col min="9" max="27" width="9" style="1"/>
    <col min="28" max="28" width="36" style="1" bestFit="1" customWidth="1"/>
    <col min="29" max="29" width="9" style="1"/>
    <col min="30" max="30" width="16.75" style="1" customWidth="1"/>
    <col min="31" max="32" width="9" style="1"/>
    <col min="33" max="33" width="11.125" style="1" bestFit="1" customWidth="1"/>
    <col min="34" max="16384" width="9" style="1"/>
  </cols>
  <sheetData>
    <row r="1" spans="2:34" ht="10.15" customHeight="1"/>
    <row r="2" spans="2:34" s="2" customFormat="1" ht="48.75" customHeight="1">
      <c r="B2" s="47" t="s">
        <v>0</v>
      </c>
      <c r="C2" s="48"/>
      <c r="D2" s="49"/>
      <c r="E2" s="49"/>
      <c r="F2" s="50"/>
      <c r="G2" s="50"/>
      <c r="H2" s="50"/>
      <c r="I2" s="23"/>
      <c r="J2" s="23"/>
      <c r="K2" s="23"/>
      <c r="L2" s="23"/>
      <c r="M2" s="23"/>
      <c r="N2" s="23"/>
    </row>
    <row r="3" spans="2:34" ht="18" customHeight="1">
      <c r="B3" s="3"/>
      <c r="C3" s="4"/>
      <c r="D3" s="3"/>
    </row>
    <row r="4" spans="2:34" ht="40.15" customHeight="1">
      <c r="B4" s="55" t="s">
        <v>2</v>
      </c>
      <c r="C4" s="54">
        <f>SUM(C$7:C$16)</f>
        <v>0</v>
      </c>
      <c r="D4" s="5"/>
      <c r="G4" s="52" t="s">
        <v>3</v>
      </c>
      <c r="H4" s="51"/>
      <c r="I4" s="18"/>
      <c r="J4" s="18"/>
      <c r="AB4" s="63" t="s">
        <v>4</v>
      </c>
      <c r="AC4" s="64"/>
      <c r="AD4" s="64"/>
      <c r="AE4" s="51"/>
      <c r="AF4" s="51"/>
      <c r="AG4" s="65" t="s">
        <v>5</v>
      </c>
      <c r="AH4" s="51"/>
    </row>
    <row r="5" spans="2:34" ht="20.25" customHeight="1">
      <c r="B5" s="6"/>
      <c r="C5" s="14"/>
      <c r="D5" s="5"/>
      <c r="G5" s="20"/>
      <c r="H5" s="19"/>
    </row>
    <row r="6" spans="2:34" ht="19.899999999999999" customHeight="1">
      <c r="B6" s="56" t="s">
        <v>6</v>
      </c>
      <c r="C6" s="56" t="s">
        <v>7</v>
      </c>
      <c r="G6" s="53" t="s">
        <v>8</v>
      </c>
      <c r="H6" s="53" t="s">
        <v>9</v>
      </c>
      <c r="AB6" s="41"/>
      <c r="AC6" s="41"/>
      <c r="AD6" s="41"/>
      <c r="AE6" s="41"/>
      <c r="AF6" s="41"/>
      <c r="AG6" s="41"/>
      <c r="AH6" s="41"/>
    </row>
    <row r="7" spans="2:34" ht="19.899999999999999" customHeight="1">
      <c r="B7" s="7" t="s">
        <v>10</v>
      </c>
      <c r="C7" s="16"/>
      <c r="G7" s="22">
        <f>Agosto!C4</f>
        <v>0</v>
      </c>
      <c r="H7" s="21">
        <f>Agosto!C18</f>
        <v>2180</v>
      </c>
      <c r="AB7" s="41" t="e" cm="1" vm="1">
        <f t="array" ref="AB7">_xlfn._xlws.FILTER(B7:B16, C7:C16&gt;0)</f>
        <v>#VALUE!</v>
      </c>
      <c r="AC7" s="41" t="e" cm="1" vm="1">
        <f t="array" ref="AC7">_xlfn._xlws.FILTER(C7:C16, C7:C16&gt;0)</f>
        <v>#VALUE!</v>
      </c>
      <c r="AD7" s="41"/>
      <c r="AE7" s="41"/>
      <c r="AF7" s="42">
        <f>$G7</f>
        <v>0</v>
      </c>
      <c r="AG7" s="42">
        <f>$H7</f>
        <v>2180</v>
      </c>
      <c r="AH7" s="42">
        <f>$H18</f>
        <v>-2180</v>
      </c>
    </row>
    <row r="8" spans="2:34" ht="19.899999999999999" customHeight="1">
      <c r="B8" s="7" t="s">
        <v>11</v>
      </c>
      <c r="C8" s="16"/>
      <c r="AB8" s="41"/>
      <c r="AC8" s="41"/>
      <c r="AD8" s="41"/>
      <c r="AE8" s="41"/>
      <c r="AF8" s="41"/>
      <c r="AG8" s="41"/>
      <c r="AH8" s="41"/>
    </row>
    <row r="9" spans="2:34" ht="19.899999999999999" customHeight="1">
      <c r="B9" s="7" t="s">
        <v>12</v>
      </c>
      <c r="C9" s="16"/>
      <c r="AB9" s="41"/>
      <c r="AC9" s="41"/>
      <c r="AD9" s="41"/>
      <c r="AE9" s="41"/>
      <c r="AF9" s="41"/>
      <c r="AG9" s="41"/>
      <c r="AH9" s="41"/>
    </row>
    <row r="10" spans="2:34" ht="19.899999999999999" customHeight="1">
      <c r="B10" s="7"/>
      <c r="C10" s="16"/>
      <c r="AB10" s="41"/>
      <c r="AC10" s="41"/>
      <c r="AD10" s="41"/>
      <c r="AE10" s="41"/>
      <c r="AF10" s="41"/>
      <c r="AG10" s="41"/>
      <c r="AH10" s="41"/>
    </row>
    <row r="11" spans="2:34" ht="19.899999999999999" customHeight="1">
      <c r="B11" s="7"/>
      <c r="C11" s="16"/>
      <c r="AB11" s="41"/>
      <c r="AC11" s="41"/>
      <c r="AD11" s="41"/>
      <c r="AE11" s="41"/>
      <c r="AF11" s="41"/>
      <c r="AG11" s="41"/>
      <c r="AH11" s="41"/>
    </row>
    <row r="12" spans="2:34" ht="19.899999999999999" customHeight="1">
      <c r="B12" s="7"/>
      <c r="C12" s="16"/>
      <c r="AB12" s="41"/>
      <c r="AC12" s="41"/>
      <c r="AD12" s="41"/>
      <c r="AE12" s="41"/>
      <c r="AF12" s="41"/>
      <c r="AG12" s="41"/>
      <c r="AH12" s="41"/>
    </row>
    <row r="13" spans="2:34" ht="19.899999999999999" customHeight="1">
      <c r="B13" s="7"/>
      <c r="C13" s="16"/>
      <c r="AB13" s="41"/>
      <c r="AC13" s="41"/>
      <c r="AD13" s="41"/>
      <c r="AE13" s="41"/>
      <c r="AF13" s="41"/>
      <c r="AG13" s="41"/>
      <c r="AH13" s="41"/>
    </row>
    <row r="14" spans="2:34" ht="19.899999999999999" customHeight="1">
      <c r="B14" s="7"/>
      <c r="C14" s="16"/>
      <c r="AB14" s="41"/>
      <c r="AC14" s="41"/>
      <c r="AD14" s="41"/>
      <c r="AE14" s="41"/>
      <c r="AF14" s="41"/>
      <c r="AG14" s="41"/>
      <c r="AH14" s="41"/>
    </row>
    <row r="15" spans="2:34" ht="19.899999999999999" customHeight="1">
      <c r="B15" s="7"/>
      <c r="C15" s="16"/>
      <c r="AB15" s="41"/>
      <c r="AC15" s="41"/>
      <c r="AD15" s="41"/>
      <c r="AE15" s="41"/>
      <c r="AF15" s="41"/>
      <c r="AG15" s="41"/>
      <c r="AH15" s="41"/>
    </row>
    <row r="16" spans="2:34" ht="19.899999999999999" customHeight="1">
      <c r="B16" s="7"/>
      <c r="C16" s="16"/>
      <c r="AB16" s="41"/>
      <c r="AC16" s="41"/>
      <c r="AD16" s="41"/>
      <c r="AE16" s="41"/>
      <c r="AF16" s="41"/>
      <c r="AG16" s="41"/>
      <c r="AH16" s="41"/>
    </row>
    <row r="17" spans="2:34" ht="19.899999999999999" customHeight="1">
      <c r="B17" s="8"/>
      <c r="C17" s="17"/>
      <c r="AB17" s="41"/>
      <c r="AC17" s="41"/>
      <c r="AD17" s="41"/>
      <c r="AE17" s="41"/>
      <c r="AF17" s="41"/>
      <c r="AG17" s="41"/>
      <c r="AH17" s="41"/>
    </row>
    <row r="18" spans="2:34" ht="37.5" customHeight="1">
      <c r="B18" s="55" t="s">
        <v>13</v>
      </c>
      <c r="C18" s="57">
        <f>SUM(C$21:C$31)</f>
        <v>2180</v>
      </c>
      <c r="D18" s="5"/>
      <c r="G18" s="55" t="s">
        <v>14</v>
      </c>
      <c r="H18" s="54">
        <f>G7-H7</f>
        <v>-2180</v>
      </c>
      <c r="AB18" s="41"/>
      <c r="AC18" s="41"/>
      <c r="AD18" s="41"/>
      <c r="AE18" s="41"/>
      <c r="AF18" s="41"/>
      <c r="AG18" s="41"/>
      <c r="AH18" s="41"/>
    </row>
    <row r="19" spans="2:34" ht="19.899999999999999" customHeight="1">
      <c r="B19" s="6"/>
      <c r="C19" s="14"/>
      <c r="D19" s="5"/>
      <c r="AB19" s="41"/>
      <c r="AC19" s="41"/>
      <c r="AD19" s="41"/>
      <c r="AE19" s="41"/>
      <c r="AF19" s="41"/>
      <c r="AG19" s="41"/>
      <c r="AH19" s="41"/>
    </row>
    <row r="20" spans="2:34" ht="19.899999999999999" customHeight="1">
      <c r="B20" s="58" t="s">
        <v>15</v>
      </c>
      <c r="C20" s="58" t="s">
        <v>16</v>
      </c>
      <c r="AB20" s="41"/>
      <c r="AC20" s="41"/>
      <c r="AD20" s="41"/>
      <c r="AE20" s="41"/>
      <c r="AF20" s="41"/>
      <c r="AG20" s="41"/>
      <c r="AH20" s="41"/>
    </row>
    <row r="21" spans="2:34" ht="19.899999999999999" customHeight="1">
      <c r="B21" s="35" t="s">
        <v>17</v>
      </c>
      <c r="C21" s="36">
        <f>SUMIF(Despesas4131559[Categoria], B21, Despesas4131559[Valor])</f>
        <v>0</v>
      </c>
      <c r="AB21" s="41" t="str" cm="1">
        <f t="array" ref="AB21">_xlfn._xlws.FILTER(B21:B31, C21:C31&gt;0)</f>
        <v>Gastos Fixos</v>
      </c>
      <c r="AC21" s="41" cm="1">
        <f t="array" ref="AC21">_xlfn._xlws.FILTER(C21:C33, C21:C33&gt;0)</f>
        <v>2180</v>
      </c>
      <c r="AD21" s="41"/>
      <c r="AE21" s="41"/>
      <c r="AF21" s="41"/>
      <c r="AG21" s="41"/>
      <c r="AH21" s="41"/>
    </row>
    <row r="22" spans="2:34" ht="19.899999999999999" customHeight="1">
      <c r="B22" s="37" t="s">
        <v>18</v>
      </c>
      <c r="C22" s="38">
        <f>SUMIF(Despesas4131559[Categoria], B22, Despesas4131559[Valor])</f>
        <v>0</v>
      </c>
      <c r="AB22" s="41"/>
      <c r="AC22" s="41"/>
      <c r="AD22" s="41"/>
      <c r="AE22" s="41"/>
      <c r="AF22" s="41"/>
      <c r="AG22" s="41"/>
      <c r="AH22" s="41"/>
    </row>
    <row r="23" spans="2:34" ht="19.899999999999999" customHeight="1">
      <c r="B23" s="37" t="s">
        <v>19</v>
      </c>
      <c r="C23" s="38">
        <f>SUMIF(Despesas4131559[Categoria], B23, Despesas4131559[Valor])</f>
        <v>0</v>
      </c>
      <c r="AB23" s="41"/>
      <c r="AC23" s="41"/>
      <c r="AD23" s="41"/>
      <c r="AE23" s="41"/>
      <c r="AF23" s="41"/>
      <c r="AG23" s="41"/>
      <c r="AH23" s="41"/>
    </row>
    <row r="24" spans="2:34" ht="19.899999999999999" customHeight="1">
      <c r="B24" s="37" t="s">
        <v>20</v>
      </c>
      <c r="C24" s="38">
        <f>SUMIF(Despesas4131559[Categoria], B24, Despesas4131559[Valor])</f>
        <v>0</v>
      </c>
      <c r="AB24" s="41"/>
      <c r="AC24" s="41"/>
      <c r="AD24" s="41"/>
      <c r="AE24" s="41"/>
      <c r="AF24" s="41"/>
      <c r="AG24" s="41"/>
      <c r="AH24" s="41"/>
    </row>
    <row r="25" spans="2:34" ht="19.899999999999999" customHeight="1">
      <c r="B25" s="37" t="s">
        <v>21</v>
      </c>
      <c r="C25" s="38">
        <f>SUMIF(Despesas4131559[Categoria], B25, Despesas4131559[Valor])</f>
        <v>0</v>
      </c>
      <c r="AB25" s="41"/>
      <c r="AC25" s="41"/>
      <c r="AD25" s="41"/>
      <c r="AE25" s="41"/>
      <c r="AF25" s="41"/>
      <c r="AG25" s="41"/>
      <c r="AH25" s="41"/>
    </row>
    <row r="26" spans="2:34" ht="19.899999999999999" customHeight="1">
      <c r="B26" s="37" t="s">
        <v>22</v>
      </c>
      <c r="C26" s="38">
        <f>SUMIF(Despesas4131559[Categoria], B26, Despesas4131559[Valor])</f>
        <v>0</v>
      </c>
      <c r="AB26" s="41"/>
      <c r="AC26" s="41"/>
      <c r="AD26" s="41"/>
      <c r="AE26" s="41"/>
      <c r="AF26" s="41"/>
      <c r="AG26" s="41"/>
      <c r="AH26" s="41"/>
    </row>
    <row r="27" spans="2:34" ht="19.899999999999999" customHeight="1">
      <c r="B27" s="37" t="s">
        <v>23</v>
      </c>
      <c r="C27" s="38">
        <f>SUMIF(Despesas4131559[Categoria], B27, Despesas4131559[Valor])</f>
        <v>0</v>
      </c>
      <c r="AB27" s="41"/>
      <c r="AC27" s="41"/>
      <c r="AD27" s="41"/>
      <c r="AE27" s="41"/>
      <c r="AF27" s="41"/>
      <c r="AG27" s="41"/>
      <c r="AH27" s="41"/>
    </row>
    <row r="28" spans="2:34" ht="19.899999999999999" customHeight="1">
      <c r="B28" s="37" t="s">
        <v>24</v>
      </c>
      <c r="C28" s="38">
        <f>SUMIF(Despesas4131559[Categoria], B28, Despesas4131559[Valor])</f>
        <v>0</v>
      </c>
      <c r="AB28" s="41"/>
      <c r="AC28" s="41"/>
      <c r="AD28" s="41"/>
      <c r="AE28" s="41"/>
      <c r="AF28" s="41"/>
      <c r="AG28" s="41"/>
      <c r="AH28" s="41"/>
    </row>
    <row r="29" spans="2:34" ht="19.899999999999999" customHeight="1">
      <c r="B29" s="37" t="s">
        <v>25</v>
      </c>
      <c r="C29" s="38">
        <f>SUMIF(Despesas4131559[Categoria], B29, Despesas4131559[Valor])</f>
        <v>0</v>
      </c>
      <c r="AB29" s="41"/>
      <c r="AC29" s="41"/>
      <c r="AD29" s="41"/>
      <c r="AE29" s="41"/>
      <c r="AF29" s="41"/>
      <c r="AG29" s="41"/>
      <c r="AH29" s="41"/>
    </row>
    <row r="30" spans="2:34" ht="19.899999999999999" customHeight="1">
      <c r="B30" s="37" t="s">
        <v>12</v>
      </c>
      <c r="C30" s="38">
        <f>SUMIF(Despesas4131559[Categoria], B30, Despesas4131559[Valor])</f>
        <v>0</v>
      </c>
      <c r="AB30" s="41"/>
      <c r="AC30" s="41"/>
      <c r="AD30" s="41"/>
      <c r="AE30" s="41"/>
      <c r="AF30" s="41"/>
      <c r="AG30" s="41"/>
      <c r="AH30" s="41"/>
    </row>
    <row r="31" spans="2:34" ht="19.899999999999999" customHeight="1">
      <c r="B31" s="39" t="s">
        <v>26</v>
      </c>
      <c r="C31" s="40">
        <f>SUM(G36:G76)</f>
        <v>2180</v>
      </c>
      <c r="D31" s="13"/>
      <c r="E31" s="13"/>
      <c r="AB31" s="41"/>
      <c r="AC31" s="41"/>
      <c r="AD31" s="41"/>
      <c r="AE31" s="41"/>
      <c r="AF31" s="41"/>
      <c r="AG31" s="41"/>
      <c r="AH31" s="41"/>
    </row>
    <row r="32" spans="2:34" ht="19.899999999999999" customHeight="1">
      <c r="B32" s="8"/>
      <c r="C32" s="17"/>
      <c r="AB32" s="41"/>
      <c r="AC32" s="41"/>
      <c r="AD32" s="41"/>
      <c r="AE32" s="41"/>
      <c r="AF32" s="41"/>
      <c r="AG32" s="41"/>
      <c r="AH32" s="41"/>
    </row>
    <row r="33" spans="2:34" s="2" customFormat="1" ht="40.15" customHeight="1">
      <c r="B33" s="60" t="s">
        <v>27</v>
      </c>
      <c r="C33" s="59"/>
      <c r="D33" s="59"/>
      <c r="E33" s="59"/>
      <c r="F33" s="23"/>
      <c r="G33" s="60" t="s">
        <v>26</v>
      </c>
      <c r="H33" s="59"/>
      <c r="AB33" s="43"/>
      <c r="AC33" s="43"/>
      <c r="AD33" s="43"/>
      <c r="AE33" s="43"/>
      <c r="AF33" s="43"/>
      <c r="AG33" s="43"/>
      <c r="AH33" s="43"/>
    </row>
    <row r="34" spans="2:34" ht="10.15" customHeight="1">
      <c r="B34" s="9"/>
      <c r="AB34" s="41"/>
      <c r="AC34" s="41"/>
      <c r="AD34" s="41"/>
      <c r="AE34" s="41"/>
      <c r="AF34" s="41"/>
      <c r="AG34" s="41"/>
      <c r="AH34" s="41"/>
    </row>
    <row r="35" spans="2:34" ht="30" customHeight="1">
      <c r="B35" s="62" t="s">
        <v>28</v>
      </c>
      <c r="C35" s="62" t="s">
        <v>7</v>
      </c>
      <c r="D35" s="62" t="s">
        <v>29</v>
      </c>
      <c r="E35" s="62" t="s">
        <v>30</v>
      </c>
      <c r="G35" s="61" t="s">
        <v>7</v>
      </c>
      <c r="H35" s="61" t="s">
        <v>30</v>
      </c>
      <c r="AB35" s="41"/>
      <c r="AC35" s="41"/>
      <c r="AD35" s="41"/>
      <c r="AE35" s="41"/>
      <c r="AF35" s="41"/>
      <c r="AG35" s="41"/>
      <c r="AH35" s="41"/>
    </row>
    <row r="36" spans="2:34" ht="19.899999999999999" customHeight="1">
      <c r="B36" s="29" t="s">
        <v>48</v>
      </c>
      <c r="C36" s="15"/>
      <c r="D36" s="11"/>
      <c r="E36" s="12"/>
      <c r="G36" s="30">
        <f>IF(Julho!G36="", "", Julho!G36)</f>
        <v>980</v>
      </c>
      <c r="H36" s="33" t="str">
        <f>IF(Julho!H36="", "", Julho!H36)</f>
        <v>Energia da propriedade</v>
      </c>
      <c r="AB36" s="44"/>
      <c r="AC36" s="41"/>
      <c r="AD36" s="41"/>
      <c r="AE36" s="41"/>
      <c r="AF36" s="41"/>
      <c r="AG36" s="41"/>
      <c r="AH36" s="41"/>
    </row>
    <row r="37" spans="2:34" ht="19.899999999999999" customHeight="1">
      <c r="B37" s="10"/>
      <c r="C37" s="15"/>
      <c r="D37" s="11"/>
      <c r="E37" s="12"/>
      <c r="G37" s="30">
        <f>IF(Julho!G37="", "", Julho!G37)</f>
        <v>180</v>
      </c>
      <c r="H37" s="33" t="str">
        <f>IF(Julho!H37="", "", Julho!H37)</f>
        <v>Internet</v>
      </c>
      <c r="AB37" s="44"/>
      <c r="AC37" s="41"/>
      <c r="AD37" s="41"/>
      <c r="AE37" s="41"/>
      <c r="AF37" s="41"/>
      <c r="AG37" s="41"/>
      <c r="AH37" s="41"/>
    </row>
    <row r="38" spans="2:34" ht="19.899999999999999" customHeight="1">
      <c r="B38" s="10"/>
      <c r="C38" s="15"/>
      <c r="D38" s="11"/>
      <c r="E38" s="12"/>
      <c r="G38" s="30">
        <f>IF(Julho!G38="", "", Julho!G38)</f>
        <v>260</v>
      </c>
      <c r="H38" s="33" t="str">
        <f>IF(Julho!H38="", "", Julho!H38)</f>
        <v>Contabilidade</v>
      </c>
      <c r="AB38" s="44"/>
      <c r="AC38" s="41"/>
      <c r="AD38" s="41"/>
      <c r="AE38" s="41"/>
      <c r="AF38" s="41"/>
      <c r="AG38" s="41"/>
      <c r="AH38" s="41"/>
    </row>
    <row r="39" spans="2:34" ht="19.899999999999999" customHeight="1">
      <c r="B39" s="10"/>
      <c r="C39" s="15"/>
      <c r="D39" s="11"/>
      <c r="E39" s="12"/>
      <c r="G39" s="30">
        <f>IF(Julho!G39="", "", Julho!G39)</f>
        <v>310</v>
      </c>
      <c r="H39" s="33" t="str">
        <f>IF(Julho!H39="", "", Julho!H39)</f>
        <v>Seguro</v>
      </c>
      <c r="AB39" s="44"/>
      <c r="AC39" s="41"/>
      <c r="AD39" s="41"/>
      <c r="AE39" s="41"/>
      <c r="AF39" s="41"/>
      <c r="AG39" s="41"/>
      <c r="AH39" s="41"/>
    </row>
    <row r="40" spans="2:34" ht="19.899999999999999" customHeight="1">
      <c r="B40" s="10"/>
      <c r="C40" s="15"/>
      <c r="D40" s="11"/>
      <c r="E40" s="12"/>
      <c r="G40" s="30">
        <f>IF(Julho!G40="", "", Julho!G40)</f>
        <v>450</v>
      </c>
      <c r="H40" s="33" t="str">
        <f>IF(Julho!H40="", "", Julho!H40)</f>
        <v>Manutenção preventiva</v>
      </c>
      <c r="AB40" s="44"/>
      <c r="AC40" s="41"/>
      <c r="AD40" s="41"/>
      <c r="AE40" s="41"/>
      <c r="AF40" s="41"/>
      <c r="AG40" s="41"/>
      <c r="AH40" s="41"/>
    </row>
    <row r="41" spans="2:34" ht="19.899999999999999" customHeight="1">
      <c r="B41" s="29"/>
      <c r="C41" s="15"/>
      <c r="D41" s="11"/>
      <c r="E41" s="12"/>
      <c r="G41" s="30" t="str">
        <f>IF(Julho!G41="", "", Julho!G41)</f>
        <v/>
      </c>
      <c r="H41" s="33" t="str">
        <f>IF(Julho!H41="", "", Julho!H41)</f>
        <v/>
      </c>
      <c r="AB41" s="44"/>
      <c r="AC41" s="41"/>
      <c r="AD41" s="41"/>
      <c r="AE41" s="41"/>
      <c r="AF41" s="41"/>
      <c r="AG41" s="41"/>
      <c r="AH41" s="41"/>
    </row>
    <row r="42" spans="2:34" ht="19.899999999999999" customHeight="1">
      <c r="B42" s="10"/>
      <c r="C42" s="15"/>
      <c r="D42" s="11"/>
      <c r="E42" s="12"/>
      <c r="G42" s="30" t="str">
        <f>IF(Julho!G42="", "", Julho!G42)</f>
        <v/>
      </c>
      <c r="H42" s="33" t="str">
        <f>IF(Julho!H42="", "", Julho!H42)</f>
        <v/>
      </c>
      <c r="AB42" s="44"/>
      <c r="AC42" s="41"/>
      <c r="AD42" s="41"/>
      <c r="AE42" s="41"/>
      <c r="AF42" s="41"/>
      <c r="AG42" s="41"/>
      <c r="AH42" s="41"/>
    </row>
    <row r="43" spans="2:34" ht="19.899999999999999" customHeight="1">
      <c r="B43" s="10"/>
      <c r="C43" s="15"/>
      <c r="D43" s="11"/>
      <c r="E43" s="12"/>
      <c r="G43" s="30" t="str">
        <f>IF(Julho!G43="", "", Julho!G43)</f>
        <v/>
      </c>
      <c r="H43" s="33" t="str">
        <f>IF(Julho!H43="", "", Julho!H43)</f>
        <v/>
      </c>
      <c r="AB43" s="44"/>
      <c r="AC43" s="41"/>
      <c r="AD43" s="41"/>
      <c r="AE43" s="41"/>
      <c r="AF43" s="41"/>
      <c r="AG43" s="41"/>
      <c r="AH43" s="41"/>
    </row>
    <row r="44" spans="2:34" ht="19.899999999999999" customHeight="1">
      <c r="B44" s="10"/>
      <c r="C44" s="15"/>
      <c r="D44" s="11"/>
      <c r="E44" s="12"/>
      <c r="G44" s="30" t="str">
        <f>IF(Julho!G44="", "", Julho!G44)</f>
        <v/>
      </c>
      <c r="H44" s="33" t="str">
        <f>IF(Julho!H44="", "", Julho!H44)</f>
        <v/>
      </c>
      <c r="AB44" s="44"/>
      <c r="AC44" s="41"/>
      <c r="AD44" s="41"/>
      <c r="AE44" s="41"/>
      <c r="AF44" s="41"/>
      <c r="AG44" s="41"/>
      <c r="AH44" s="41"/>
    </row>
    <row r="45" spans="2:34" ht="19.899999999999999" customHeight="1">
      <c r="B45" s="10"/>
      <c r="C45" s="15"/>
      <c r="D45" s="11"/>
      <c r="E45" s="12"/>
      <c r="G45" s="30" t="str">
        <f>IF(Julho!G45="", "", Julho!G45)</f>
        <v/>
      </c>
      <c r="H45" s="33" t="str">
        <f>IF(Julho!H45="", "", Julho!H45)</f>
        <v/>
      </c>
      <c r="AB45" s="44"/>
      <c r="AC45" s="41"/>
      <c r="AD45" s="41"/>
      <c r="AE45" s="41"/>
      <c r="AF45" s="41"/>
      <c r="AG45" s="41"/>
      <c r="AH45" s="41"/>
    </row>
    <row r="46" spans="2:34" ht="19.899999999999999" customHeight="1">
      <c r="B46" s="10"/>
      <c r="C46" s="15"/>
      <c r="D46" s="11"/>
      <c r="E46" s="12"/>
      <c r="G46" s="30" t="str">
        <f>IF(Julho!G46="", "", Julho!G46)</f>
        <v/>
      </c>
      <c r="H46" s="33" t="str">
        <f>IF(Julho!H46="", "", Julho!H46)</f>
        <v/>
      </c>
      <c r="AB46" s="44"/>
      <c r="AC46" s="41"/>
      <c r="AD46" s="41"/>
      <c r="AE46" s="41"/>
      <c r="AF46" s="41"/>
      <c r="AG46" s="41"/>
      <c r="AH46" s="41"/>
    </row>
    <row r="47" spans="2:34" ht="19.899999999999999" customHeight="1">
      <c r="B47" s="10"/>
      <c r="C47" s="15"/>
      <c r="D47" s="11"/>
      <c r="E47" s="12"/>
      <c r="G47" s="30" t="str">
        <f>IF(Julho!G47="", "", Julho!G47)</f>
        <v/>
      </c>
      <c r="H47" s="33" t="str">
        <f>IF(Julho!H47="", "", Julho!H47)</f>
        <v/>
      </c>
      <c r="AB47" s="44"/>
      <c r="AC47" s="41"/>
      <c r="AD47" s="41"/>
      <c r="AE47" s="41"/>
      <c r="AF47" s="41"/>
      <c r="AG47" s="41"/>
      <c r="AH47" s="41"/>
    </row>
    <row r="48" spans="2:34" ht="19.899999999999999" customHeight="1">
      <c r="B48" s="10"/>
      <c r="C48" s="15"/>
      <c r="D48" s="11"/>
      <c r="E48" s="12"/>
      <c r="G48" s="30" t="str">
        <f>IF(Julho!G48="", "", Julho!G48)</f>
        <v/>
      </c>
      <c r="H48" s="33" t="str">
        <f>IF(Julho!H48="", "", Julho!H48)</f>
        <v/>
      </c>
      <c r="AB48" s="44"/>
      <c r="AC48" s="41"/>
      <c r="AD48" s="41"/>
      <c r="AE48" s="41"/>
      <c r="AF48" s="41"/>
      <c r="AG48" s="41"/>
      <c r="AH48" s="41"/>
    </row>
    <row r="49" spans="2:34" ht="19.899999999999999" customHeight="1">
      <c r="B49" s="10"/>
      <c r="C49" s="15"/>
      <c r="D49" s="11"/>
      <c r="E49" s="12"/>
      <c r="G49" s="30" t="str">
        <f>IF(Julho!G49="", "", Julho!G49)</f>
        <v/>
      </c>
      <c r="H49" s="33" t="str">
        <f>IF(Julho!H49="", "", Julho!H49)</f>
        <v/>
      </c>
      <c r="AB49" s="44"/>
      <c r="AC49" s="41"/>
      <c r="AD49" s="41"/>
      <c r="AE49" s="41"/>
      <c r="AF49" s="41"/>
      <c r="AG49" s="41"/>
      <c r="AH49" s="41"/>
    </row>
    <row r="50" spans="2:34" ht="19.899999999999999" customHeight="1">
      <c r="B50" s="10"/>
      <c r="C50" s="15"/>
      <c r="D50" s="11"/>
      <c r="E50" s="12"/>
      <c r="G50" s="30" t="str">
        <f>IF(Julho!G50="", "", Julho!G50)</f>
        <v/>
      </c>
      <c r="H50" s="33" t="str">
        <f>IF(Julho!H50="", "", Julho!H50)</f>
        <v/>
      </c>
      <c r="AB50" s="44"/>
      <c r="AC50" s="41"/>
      <c r="AD50" s="41"/>
      <c r="AE50" s="41"/>
      <c r="AF50" s="41"/>
      <c r="AG50" s="41"/>
      <c r="AH50" s="41"/>
    </row>
    <row r="51" spans="2:34" ht="19.899999999999999" customHeight="1">
      <c r="B51" s="10"/>
      <c r="C51" s="15"/>
      <c r="D51" s="11"/>
      <c r="E51" s="12"/>
      <c r="G51" s="30" t="str">
        <f>IF(Julho!G51="", "", Julho!G51)</f>
        <v/>
      </c>
      <c r="H51" s="33" t="str">
        <f>IF(Julho!H51="", "", Julho!H51)</f>
        <v/>
      </c>
      <c r="AB51" s="44"/>
      <c r="AC51" s="41"/>
      <c r="AD51" s="41"/>
      <c r="AE51" s="41"/>
      <c r="AF51" s="41"/>
      <c r="AG51" s="41"/>
      <c r="AH51" s="41"/>
    </row>
    <row r="52" spans="2:34" ht="19.899999999999999" customHeight="1">
      <c r="B52" s="10"/>
      <c r="C52" s="15"/>
      <c r="D52" s="11"/>
      <c r="E52" s="12"/>
      <c r="G52" s="30" t="str">
        <f>IF(Julho!G52="", "", Julho!G52)</f>
        <v/>
      </c>
      <c r="H52" s="33" t="str">
        <f>IF(Julho!H52="", "", Julho!H52)</f>
        <v/>
      </c>
      <c r="AB52" s="44"/>
      <c r="AC52" s="41"/>
      <c r="AD52" s="41"/>
      <c r="AE52" s="41"/>
      <c r="AF52" s="41"/>
      <c r="AG52" s="41"/>
      <c r="AH52" s="41"/>
    </row>
    <row r="53" spans="2:34" ht="19.899999999999999" customHeight="1">
      <c r="B53" s="10"/>
      <c r="C53" s="15"/>
      <c r="D53" s="11"/>
      <c r="E53" s="12"/>
      <c r="G53" s="30" t="str">
        <f>IF(Julho!G53="", "", Julho!G53)</f>
        <v/>
      </c>
      <c r="H53" s="33" t="str">
        <f>IF(Julho!H53="", "", Julho!H53)</f>
        <v/>
      </c>
      <c r="AB53" s="44"/>
      <c r="AC53" s="41"/>
      <c r="AD53" s="41"/>
      <c r="AE53" s="41"/>
      <c r="AF53" s="41"/>
      <c r="AG53" s="41"/>
      <c r="AH53" s="41"/>
    </row>
    <row r="54" spans="2:34" ht="19.899999999999999" customHeight="1">
      <c r="B54" s="10"/>
      <c r="C54" s="15"/>
      <c r="D54" s="11"/>
      <c r="E54" s="12"/>
      <c r="G54" s="30" t="str">
        <f>IF(Julho!G54="", "", Julho!G54)</f>
        <v/>
      </c>
      <c r="H54" s="33" t="str">
        <f>IF(Julho!H54="", "", Julho!H54)</f>
        <v/>
      </c>
      <c r="AB54" s="44"/>
      <c r="AC54" s="41"/>
      <c r="AD54" s="41"/>
      <c r="AE54" s="41"/>
      <c r="AF54" s="41"/>
      <c r="AG54" s="41"/>
      <c r="AH54" s="41"/>
    </row>
    <row r="55" spans="2:34" ht="19.899999999999999" customHeight="1">
      <c r="B55" s="10"/>
      <c r="C55" s="15"/>
      <c r="D55" s="11"/>
      <c r="E55" s="12"/>
      <c r="G55" s="30" t="str">
        <f>IF(Julho!G55="", "", Julho!G55)</f>
        <v/>
      </c>
      <c r="H55" s="33" t="str">
        <f>IF(Julho!H55="", "", Julho!H55)</f>
        <v/>
      </c>
      <c r="AB55" s="44"/>
      <c r="AC55" s="41"/>
      <c r="AD55" s="41"/>
      <c r="AE55" s="41"/>
      <c r="AF55" s="41"/>
      <c r="AG55" s="41"/>
      <c r="AH55" s="41"/>
    </row>
    <row r="56" spans="2:34" ht="19.899999999999999" customHeight="1">
      <c r="B56" s="10"/>
      <c r="C56" s="15"/>
      <c r="D56" s="11"/>
      <c r="E56" s="12"/>
      <c r="G56" s="30" t="str">
        <f>IF(Julho!G56="", "", Julho!G56)</f>
        <v/>
      </c>
      <c r="H56" s="33" t="str">
        <f>IF(Julho!H56="", "", Julho!H56)</f>
        <v/>
      </c>
      <c r="AB56" s="44"/>
      <c r="AC56" s="41"/>
      <c r="AD56" s="41"/>
      <c r="AE56" s="41"/>
      <c r="AF56" s="41"/>
      <c r="AG56" s="41"/>
      <c r="AH56" s="41"/>
    </row>
    <row r="57" spans="2:34" ht="19.899999999999999" customHeight="1">
      <c r="B57" s="10"/>
      <c r="C57" s="15"/>
      <c r="D57" s="11"/>
      <c r="E57" s="12"/>
      <c r="G57" s="30" t="str">
        <f>IF(Julho!G57="", "", Julho!G57)</f>
        <v/>
      </c>
      <c r="H57" s="33" t="str">
        <f>IF(Julho!H57="", "", Julho!H57)</f>
        <v/>
      </c>
      <c r="AB57" s="44"/>
      <c r="AC57" s="41"/>
      <c r="AD57" s="41"/>
      <c r="AE57" s="41"/>
      <c r="AF57" s="41"/>
      <c r="AG57" s="41"/>
      <c r="AH57" s="41"/>
    </row>
    <row r="58" spans="2:34" ht="19.899999999999999" customHeight="1">
      <c r="B58" s="10"/>
      <c r="C58" s="15"/>
      <c r="D58" s="11"/>
      <c r="E58" s="12"/>
      <c r="G58" s="30" t="str">
        <f>IF(Julho!G58="", "", Julho!G58)</f>
        <v/>
      </c>
      <c r="H58" s="33" t="str">
        <f>IF(Julho!H58="", "", Julho!H58)</f>
        <v/>
      </c>
      <c r="AB58" s="44"/>
      <c r="AC58" s="41"/>
      <c r="AD58" s="41"/>
      <c r="AE58" s="41"/>
      <c r="AF58" s="41"/>
      <c r="AG58" s="41"/>
      <c r="AH58" s="41"/>
    </row>
    <row r="59" spans="2:34" ht="19.899999999999999" customHeight="1">
      <c r="B59" s="10"/>
      <c r="C59" s="15"/>
      <c r="D59" s="11"/>
      <c r="E59" s="12"/>
      <c r="G59" s="30" t="str">
        <f>IF(Julho!G59="", "", Julho!G59)</f>
        <v/>
      </c>
      <c r="H59" s="33" t="str">
        <f>IF(Julho!H59="", "", Julho!H59)</f>
        <v/>
      </c>
      <c r="AB59" s="44"/>
      <c r="AC59" s="41"/>
      <c r="AD59" s="41"/>
      <c r="AE59" s="41"/>
      <c r="AF59" s="41"/>
      <c r="AG59" s="41"/>
      <c r="AH59" s="41"/>
    </row>
    <row r="60" spans="2:34" ht="19.899999999999999" customHeight="1">
      <c r="B60" s="10"/>
      <c r="C60" s="15"/>
      <c r="D60" s="11"/>
      <c r="E60" s="12"/>
      <c r="G60" s="30" t="str">
        <f>IF(Julho!G60="", "", Julho!G60)</f>
        <v/>
      </c>
      <c r="H60" s="33" t="str">
        <f>IF(Julho!H60="", "", Julho!H60)</f>
        <v/>
      </c>
      <c r="AB60" s="44"/>
      <c r="AC60" s="41"/>
      <c r="AD60" s="41"/>
      <c r="AE60" s="41"/>
      <c r="AF60" s="41"/>
      <c r="AG60" s="41"/>
      <c r="AH60" s="41"/>
    </row>
    <row r="61" spans="2:34" ht="19.899999999999999" customHeight="1">
      <c r="B61" s="10"/>
      <c r="C61" s="15"/>
      <c r="D61" s="11"/>
      <c r="E61" s="12"/>
      <c r="G61" s="30" t="str">
        <f>IF(Julho!G61="", "", Julho!G61)</f>
        <v/>
      </c>
      <c r="H61" s="33" t="str">
        <f>IF(Julho!H61="", "", Julho!H61)</f>
        <v/>
      </c>
      <c r="AB61" s="44"/>
      <c r="AC61" s="41"/>
      <c r="AD61" s="41"/>
      <c r="AE61" s="41"/>
      <c r="AF61" s="41"/>
      <c r="AG61" s="41"/>
      <c r="AH61" s="41"/>
    </row>
    <row r="62" spans="2:34" ht="19.899999999999999" customHeight="1">
      <c r="B62" s="10"/>
      <c r="C62" s="15"/>
      <c r="D62" s="11"/>
      <c r="E62" s="12"/>
      <c r="G62" s="30" t="str">
        <f>IF(Julho!G62="", "", Julho!G62)</f>
        <v/>
      </c>
      <c r="H62" s="33" t="str">
        <f>IF(Julho!H62="", "", Julho!H62)</f>
        <v/>
      </c>
      <c r="AB62" s="44"/>
      <c r="AC62" s="41"/>
      <c r="AD62" s="41"/>
      <c r="AE62" s="41"/>
      <c r="AF62" s="41"/>
      <c r="AG62" s="41"/>
      <c r="AH62" s="41"/>
    </row>
    <row r="63" spans="2:34" ht="19.899999999999999" customHeight="1">
      <c r="B63" s="24"/>
      <c r="C63" s="26"/>
      <c r="D63" s="13"/>
      <c r="E63" s="13"/>
      <c r="G63" s="30" t="str">
        <f>IF(Julho!G63="", "", Julho!G63)</f>
        <v/>
      </c>
      <c r="H63" s="33" t="str">
        <f>IF(Julho!H63="", "", Julho!H63)</f>
        <v/>
      </c>
      <c r="AB63" s="44"/>
      <c r="AC63" s="41"/>
      <c r="AD63" s="41"/>
      <c r="AE63" s="41"/>
      <c r="AF63" s="41"/>
      <c r="AG63" s="41"/>
      <c r="AH63" s="41"/>
    </row>
    <row r="64" spans="2:34" ht="19.899999999999999" customHeight="1">
      <c r="B64" s="24"/>
      <c r="C64" s="26"/>
      <c r="D64" s="11"/>
      <c r="E64" s="12"/>
      <c r="G64" s="30" t="str">
        <f>IF(Julho!G64="", "", Julho!G64)</f>
        <v/>
      </c>
      <c r="H64" s="33" t="str">
        <f>IF(Julho!H64="", "", Julho!H64)</f>
        <v/>
      </c>
      <c r="AB64" s="44"/>
      <c r="AC64" s="41"/>
      <c r="AD64" s="41"/>
      <c r="AE64" s="41"/>
      <c r="AF64" s="41"/>
      <c r="AG64" s="41"/>
      <c r="AH64" s="41"/>
    </row>
    <row r="65" spans="2:34" ht="19.899999999999999" customHeight="1">
      <c r="B65" s="24"/>
      <c r="C65" s="26"/>
      <c r="D65" s="11"/>
      <c r="E65" s="12"/>
      <c r="G65" s="30" t="str">
        <f>IF(Julho!G65="", "", Julho!G65)</f>
        <v/>
      </c>
      <c r="H65" s="33" t="str">
        <f>IF(Julho!H65="", "", Julho!H65)</f>
        <v/>
      </c>
      <c r="AB65" s="44"/>
      <c r="AC65" s="41"/>
      <c r="AD65" s="41"/>
      <c r="AE65" s="41"/>
      <c r="AF65" s="41"/>
      <c r="AG65" s="41"/>
      <c r="AH65" s="41"/>
    </row>
    <row r="66" spans="2:34" ht="19.899999999999999" customHeight="1">
      <c r="B66" s="24"/>
      <c r="C66" s="26"/>
      <c r="D66" s="13"/>
      <c r="E66" s="13"/>
      <c r="G66" s="30" t="str">
        <f>IF(Julho!G66="", "", Julho!G66)</f>
        <v/>
      </c>
      <c r="H66" s="33" t="str">
        <f>IF(Julho!H66="", "", Julho!H66)</f>
        <v/>
      </c>
      <c r="AB66" s="44"/>
      <c r="AC66" s="41"/>
      <c r="AD66" s="41"/>
      <c r="AE66" s="41"/>
      <c r="AF66" s="41"/>
      <c r="AG66" s="41"/>
      <c r="AH66" s="41"/>
    </row>
    <row r="67" spans="2:34" ht="19.899999999999999" customHeight="1">
      <c r="B67" s="24"/>
      <c r="C67" s="26"/>
      <c r="D67" s="11"/>
      <c r="E67" s="12"/>
      <c r="G67" s="30" t="str">
        <f>IF(Julho!G67="", "", Julho!G67)</f>
        <v/>
      </c>
      <c r="H67" s="33" t="str">
        <f>IF(Julho!H67="", "", Julho!H67)</f>
        <v/>
      </c>
      <c r="AB67" s="44"/>
      <c r="AC67" s="41"/>
      <c r="AD67" s="41"/>
      <c r="AE67" s="41"/>
      <c r="AF67" s="41"/>
      <c r="AG67" s="41"/>
      <c r="AH67" s="41"/>
    </row>
    <row r="68" spans="2:34" ht="19.899999999999999" customHeight="1">
      <c r="B68" s="24"/>
      <c r="C68" s="26"/>
      <c r="D68" s="11"/>
      <c r="E68" s="12"/>
      <c r="G68" s="30" t="str">
        <f>IF(Julho!G68="", "", Julho!G68)</f>
        <v/>
      </c>
      <c r="H68" s="33" t="str">
        <f>IF(Julho!H68="", "", Julho!H68)</f>
        <v/>
      </c>
      <c r="AB68" s="44"/>
      <c r="AC68" s="41"/>
      <c r="AD68" s="41"/>
      <c r="AE68" s="41"/>
      <c r="AF68" s="41"/>
      <c r="AG68" s="41"/>
      <c r="AH68" s="41"/>
    </row>
    <row r="69" spans="2:34" ht="19.899999999999999" customHeight="1">
      <c r="B69" s="10"/>
      <c r="C69" s="15"/>
      <c r="D69" s="11"/>
      <c r="E69" s="12"/>
      <c r="G69" s="30" t="str">
        <f>IF(Julho!G69="", "", Julho!G69)</f>
        <v/>
      </c>
      <c r="H69" s="33" t="str">
        <f>IF(Julho!H69="", "", Julho!H69)</f>
        <v/>
      </c>
      <c r="AB69" s="44"/>
      <c r="AC69" s="41"/>
      <c r="AD69" s="41"/>
      <c r="AE69" s="41"/>
      <c r="AF69" s="41"/>
      <c r="AG69" s="41"/>
      <c r="AH69" s="41"/>
    </row>
    <row r="70" spans="2:34" ht="19.899999999999999" customHeight="1">
      <c r="B70" s="10"/>
      <c r="C70" s="15"/>
      <c r="D70" s="11"/>
      <c r="E70" s="12"/>
      <c r="G70" s="30" t="str">
        <f>IF(Julho!G70="", "", Julho!G70)</f>
        <v/>
      </c>
      <c r="H70" s="33" t="str">
        <f>IF(Julho!H70="", "", Julho!H70)</f>
        <v/>
      </c>
      <c r="AB70" s="44"/>
      <c r="AC70" s="41"/>
      <c r="AD70" s="41"/>
      <c r="AE70" s="41"/>
      <c r="AF70" s="41"/>
      <c r="AG70" s="41"/>
      <c r="AH70" s="41"/>
    </row>
    <row r="71" spans="2:34" ht="19.899999999999999" customHeight="1">
      <c r="B71" s="25"/>
      <c r="C71" s="27"/>
      <c r="D71" s="13"/>
      <c r="E71" s="13"/>
      <c r="G71" s="30" t="str">
        <f>IF(Julho!G71="", "", Julho!G71)</f>
        <v/>
      </c>
      <c r="H71" s="33" t="str">
        <f>IF(Julho!H71="", "", Julho!H71)</f>
        <v/>
      </c>
      <c r="AB71" s="44"/>
      <c r="AC71" s="41"/>
      <c r="AD71" s="41"/>
      <c r="AE71" s="41"/>
      <c r="AF71" s="41"/>
      <c r="AG71" s="41"/>
      <c r="AH71" s="41"/>
    </row>
    <row r="72" spans="2:34" ht="19.899999999999999" customHeight="1">
      <c r="B72" s="25"/>
      <c r="C72" s="27"/>
      <c r="D72" s="13"/>
      <c r="E72" s="13"/>
      <c r="G72" s="30" t="str">
        <f>IF(Julho!G72="", "", Julho!G72)</f>
        <v/>
      </c>
      <c r="H72" s="33" t="str">
        <f>IF(Julho!H72="", "", Julho!H72)</f>
        <v/>
      </c>
      <c r="AB72" s="44"/>
      <c r="AC72" s="41"/>
      <c r="AD72" s="41"/>
      <c r="AE72" s="41"/>
      <c r="AF72" s="41"/>
      <c r="AG72" s="41"/>
      <c r="AH72" s="41"/>
    </row>
    <row r="73" spans="2:34" ht="19.899999999999999" customHeight="1">
      <c r="B73" s="25"/>
      <c r="C73" s="27"/>
      <c r="D73" s="13"/>
      <c r="E73" s="13"/>
      <c r="G73" s="30" t="str">
        <f>IF(Julho!G73="", "", Julho!G73)</f>
        <v/>
      </c>
      <c r="H73" s="33" t="str">
        <f>IF(Julho!H73="", "", Julho!H73)</f>
        <v/>
      </c>
      <c r="AB73" s="44"/>
      <c r="AC73" s="41"/>
      <c r="AD73" s="41"/>
      <c r="AE73" s="41"/>
      <c r="AF73" s="41"/>
      <c r="AG73" s="41"/>
      <c r="AH73" s="41"/>
    </row>
    <row r="74" spans="2:34" ht="19.899999999999999" customHeight="1">
      <c r="B74" s="25"/>
      <c r="C74" s="27"/>
      <c r="D74" s="13"/>
      <c r="E74" s="13"/>
      <c r="G74" s="30" t="str">
        <f>IF(Julho!G74="", "", Julho!G74)</f>
        <v/>
      </c>
      <c r="H74" s="33" t="str">
        <f>IF(Julho!H74="", "", Julho!H74)</f>
        <v/>
      </c>
      <c r="AB74" s="44"/>
      <c r="AC74" s="41"/>
      <c r="AD74" s="41"/>
      <c r="AE74" s="41"/>
      <c r="AF74" s="41"/>
      <c r="AG74" s="41"/>
      <c r="AH74" s="41"/>
    </row>
    <row r="75" spans="2:34" ht="19.899999999999999" customHeight="1">
      <c r="B75" s="25"/>
      <c r="C75" s="27"/>
      <c r="D75" s="13"/>
      <c r="E75" s="13"/>
      <c r="G75" s="30" t="str">
        <f>IF(Julho!G75="", "", Julho!G75)</f>
        <v/>
      </c>
      <c r="H75" s="33" t="str">
        <f>IF(Julho!H75="", "", Julho!H75)</f>
        <v/>
      </c>
      <c r="AB75" s="44"/>
      <c r="AC75" s="41"/>
      <c r="AD75" s="41"/>
      <c r="AE75" s="41"/>
      <c r="AF75" s="41"/>
      <c r="AG75" s="41"/>
      <c r="AH75" s="41"/>
    </row>
    <row r="76" spans="2:34" ht="19.899999999999999" customHeight="1">
      <c r="B76" s="25"/>
      <c r="C76" s="27"/>
      <c r="D76" s="13"/>
      <c r="E76" s="13"/>
      <c r="G76" s="30" t="str">
        <f>IF(Julho!G76="", "", Julho!G76)</f>
        <v/>
      </c>
      <c r="H76" s="33" t="str">
        <f>IF(Julho!H76="", "", Julho!H76)</f>
        <v/>
      </c>
      <c r="AB76" s="44"/>
      <c r="AC76" s="41"/>
      <c r="AD76" s="41"/>
      <c r="AE76" s="41"/>
      <c r="AF76" s="41"/>
      <c r="AG76" s="41"/>
      <c r="AH76" s="41"/>
    </row>
    <row r="77" spans="2:34" ht="19.899999999999999" customHeight="1">
      <c r="B77" s="13"/>
      <c r="C77" s="13"/>
      <c r="D77" s="13"/>
      <c r="E77" s="13"/>
    </row>
    <row r="78" spans="2:34" ht="19.899999999999999" customHeight="1">
      <c r="B78" s="13"/>
      <c r="C78" s="13"/>
      <c r="D78" s="13"/>
      <c r="E78" s="13"/>
    </row>
    <row r="79" spans="2:34" ht="19.899999999999999" customHeight="1">
      <c r="B79" s="13"/>
      <c r="C79" s="13"/>
      <c r="D79" s="13"/>
      <c r="E79" s="13"/>
    </row>
    <row r="80" spans="2:34" ht="19.899999999999999" customHeight="1">
      <c r="B80" s="13"/>
      <c r="C80" s="13"/>
      <c r="D80" s="13"/>
      <c r="E80" s="13"/>
    </row>
    <row r="81" spans="2:5" ht="19.899999999999999" customHeight="1">
      <c r="B81" s="13"/>
      <c r="C81" s="13"/>
      <c r="D81" s="13"/>
      <c r="E81" s="13"/>
    </row>
    <row r="82" spans="2:5" ht="19.899999999999999" customHeight="1">
      <c r="B82" s="13"/>
      <c r="C82" s="13"/>
      <c r="D82" s="13"/>
      <c r="E82" s="13"/>
    </row>
    <row r="83" spans="2:5" ht="19.899999999999999" customHeight="1">
      <c r="B83" s="13"/>
      <c r="C83" s="13"/>
      <c r="D83" s="13"/>
      <c r="E83" s="13"/>
    </row>
    <row r="84" spans="2:5" ht="19.899999999999999" customHeight="1">
      <c r="B84" s="13"/>
      <c r="C84" s="13"/>
      <c r="D84" s="13"/>
      <c r="E84" s="13"/>
    </row>
    <row r="85" spans="2:5" ht="19.899999999999999" customHeight="1">
      <c r="B85" s="13"/>
      <c r="C85" s="13"/>
      <c r="D85" s="13"/>
      <c r="E85" s="13"/>
    </row>
    <row r="86" spans="2:5" ht="19.899999999999999" customHeight="1">
      <c r="B86" s="13"/>
      <c r="C86" s="13"/>
      <c r="D86" s="13"/>
      <c r="E86" s="13"/>
    </row>
    <row r="87" spans="2:5" ht="19.899999999999999" customHeight="1">
      <c r="B87" s="13"/>
      <c r="C87" s="13"/>
      <c r="D87" s="13"/>
      <c r="E87" s="13"/>
    </row>
    <row r="88" spans="2:5" ht="19.899999999999999" customHeight="1">
      <c r="B88" s="13"/>
      <c r="C88" s="13"/>
      <c r="D88" s="13"/>
      <c r="E88" s="13"/>
    </row>
    <row r="89" spans="2:5" ht="19.899999999999999" customHeight="1">
      <c r="B89" s="13"/>
      <c r="C89" s="13"/>
      <c r="D89" s="13"/>
      <c r="E89" s="13"/>
    </row>
    <row r="90" spans="2:5" ht="19.899999999999999" customHeight="1">
      <c r="B90" s="13"/>
      <c r="C90" s="13"/>
      <c r="D90" s="13"/>
      <c r="E90" s="13"/>
    </row>
    <row r="91" spans="2:5" ht="19.899999999999999" customHeight="1">
      <c r="B91" s="13"/>
      <c r="C91" s="13"/>
      <c r="D91" s="13"/>
      <c r="E91" s="13"/>
    </row>
    <row r="92" spans="2:5" ht="19.899999999999999" customHeight="1">
      <c r="B92" s="13"/>
      <c r="C92" s="13"/>
      <c r="D92" s="13"/>
      <c r="E92" s="13"/>
    </row>
    <row r="93" spans="2:5" ht="19.899999999999999" customHeight="1">
      <c r="B93" s="13"/>
      <c r="C93" s="13"/>
      <c r="D93" s="13"/>
      <c r="E93" s="13"/>
    </row>
    <row r="94" spans="2:5" ht="19.899999999999999" customHeight="1">
      <c r="B94" s="13"/>
      <c r="C94" s="13"/>
      <c r="D94" s="13"/>
      <c r="E94" s="13"/>
    </row>
    <row r="95" spans="2:5" ht="19.899999999999999" customHeight="1">
      <c r="B95" s="13"/>
      <c r="C95" s="13"/>
      <c r="D95" s="13"/>
      <c r="E95" s="13"/>
    </row>
    <row r="96" spans="2:5" ht="19.899999999999999" customHeight="1">
      <c r="B96" s="13"/>
      <c r="C96" s="13"/>
      <c r="D96" s="13"/>
      <c r="E96" s="13"/>
    </row>
    <row r="97" spans="2:5" ht="19.899999999999999" customHeight="1">
      <c r="B97" s="13"/>
      <c r="C97" s="13"/>
      <c r="D97" s="13"/>
      <c r="E97" s="13"/>
    </row>
    <row r="98" spans="2:5" ht="19.899999999999999" customHeight="1">
      <c r="B98" s="13"/>
      <c r="C98" s="13"/>
      <c r="D98" s="13"/>
      <c r="E98" s="13"/>
    </row>
    <row r="99" spans="2:5" ht="19.899999999999999" customHeight="1">
      <c r="B99" s="13"/>
      <c r="C99" s="13"/>
      <c r="D99" s="13"/>
      <c r="E99" s="13"/>
    </row>
    <row r="100" spans="2:5" ht="19.899999999999999" customHeight="1">
      <c r="B100" s="13"/>
      <c r="C100" s="13"/>
      <c r="D100" s="13"/>
      <c r="E100" s="13"/>
    </row>
    <row r="101" spans="2:5" ht="19.899999999999999" customHeight="1">
      <c r="B101" s="13"/>
      <c r="C101" s="13"/>
      <c r="D101" s="13"/>
      <c r="E101" s="13"/>
    </row>
    <row r="102" spans="2:5" ht="19.899999999999999" customHeight="1">
      <c r="B102" s="13"/>
      <c r="C102" s="13"/>
      <c r="D102" s="13"/>
      <c r="E102" s="13"/>
    </row>
    <row r="103" spans="2:5" ht="19.899999999999999" customHeight="1">
      <c r="B103" s="13"/>
      <c r="C103" s="13"/>
      <c r="D103" s="13"/>
      <c r="E103" s="13"/>
    </row>
    <row r="104" spans="2:5" ht="19.899999999999999" customHeight="1">
      <c r="B104" s="13"/>
      <c r="C104" s="13"/>
      <c r="D104" s="13"/>
      <c r="E104" s="13"/>
    </row>
    <row r="105" spans="2:5" ht="19.899999999999999" customHeight="1">
      <c r="B105" s="13"/>
      <c r="C105" s="13"/>
      <c r="D105" s="13"/>
      <c r="E105" s="13"/>
    </row>
    <row r="106" spans="2:5" ht="19.899999999999999" customHeight="1">
      <c r="B106" s="13"/>
      <c r="C106" s="13"/>
      <c r="D106" s="13"/>
      <c r="E106" s="13"/>
    </row>
    <row r="107" spans="2:5" ht="19.899999999999999" customHeight="1">
      <c r="B107" s="13"/>
      <c r="C107" s="13"/>
      <c r="D107" s="13"/>
      <c r="E107" s="13"/>
    </row>
    <row r="108" spans="2:5" ht="19.899999999999999" customHeight="1">
      <c r="B108" s="13"/>
      <c r="C108" s="13"/>
      <c r="D108" s="13"/>
      <c r="E108" s="13"/>
    </row>
    <row r="109" spans="2:5" ht="19.899999999999999" customHeight="1">
      <c r="B109" s="13"/>
      <c r="C109" s="13"/>
      <c r="D109" s="13"/>
      <c r="E109" s="13"/>
    </row>
    <row r="110" spans="2:5" ht="19.899999999999999" customHeight="1">
      <c r="B110" s="13"/>
      <c r="C110" s="13"/>
      <c r="D110" s="13"/>
      <c r="E110" s="13"/>
    </row>
    <row r="111" spans="2:5" ht="19.899999999999999" customHeight="1">
      <c r="B111" s="13"/>
      <c r="C111" s="13"/>
      <c r="D111" s="13"/>
      <c r="E111" s="13"/>
    </row>
    <row r="112" spans="2:5" ht="19.899999999999999" customHeight="1">
      <c r="B112" s="13"/>
      <c r="C112" s="13"/>
      <c r="D112" s="13"/>
      <c r="E112" s="13"/>
    </row>
    <row r="113" spans="2:5" ht="19.899999999999999" customHeight="1">
      <c r="B113" s="13"/>
      <c r="C113" s="13"/>
      <c r="D113" s="13"/>
      <c r="E113" s="13"/>
    </row>
    <row r="114" spans="2:5" ht="19.899999999999999" customHeight="1">
      <c r="B114" s="13"/>
      <c r="C114" s="13"/>
      <c r="D114" s="13"/>
      <c r="E114" s="13"/>
    </row>
    <row r="115" spans="2:5" ht="19.899999999999999" customHeight="1">
      <c r="B115" s="13"/>
      <c r="C115" s="13"/>
      <c r="D115" s="13"/>
      <c r="E115" s="13"/>
    </row>
    <row r="116" spans="2:5" ht="19.899999999999999" customHeight="1">
      <c r="B116" s="13"/>
      <c r="C116" s="13"/>
      <c r="D116" s="13"/>
      <c r="E116" s="13"/>
    </row>
    <row r="117" spans="2:5" ht="19.899999999999999" customHeight="1">
      <c r="B117" s="13"/>
      <c r="C117" s="13"/>
      <c r="D117" s="13"/>
      <c r="E117" s="13"/>
    </row>
    <row r="118" spans="2:5" ht="19.899999999999999" customHeight="1">
      <c r="B118" s="13"/>
      <c r="C118" s="13"/>
      <c r="D118" s="13"/>
      <c r="E118" s="13"/>
    </row>
    <row r="119" spans="2:5" ht="19.899999999999999" customHeight="1">
      <c r="B119" s="13"/>
      <c r="C119" s="13"/>
      <c r="D119" s="13"/>
      <c r="E119" s="13"/>
    </row>
    <row r="120" spans="2:5" ht="19.899999999999999" customHeight="1">
      <c r="B120" s="13"/>
      <c r="C120" s="13"/>
      <c r="D120" s="13"/>
      <c r="E120" s="13"/>
    </row>
    <row r="121" spans="2:5" ht="19.899999999999999" customHeight="1">
      <c r="B121" s="13"/>
      <c r="C121" s="13"/>
      <c r="D121" s="13"/>
      <c r="E121" s="13"/>
    </row>
    <row r="122" spans="2:5" ht="19.899999999999999" customHeight="1">
      <c r="B122" s="13"/>
      <c r="C122" s="13"/>
      <c r="D122" s="13"/>
      <c r="E122" s="13"/>
    </row>
    <row r="123" spans="2:5" ht="19.899999999999999" customHeight="1">
      <c r="B123" s="13"/>
      <c r="C123" s="13"/>
      <c r="D123" s="13"/>
      <c r="E123" s="13"/>
    </row>
    <row r="124" spans="2:5" ht="19.899999999999999" customHeight="1">
      <c r="B124" s="13"/>
      <c r="C124" s="13"/>
      <c r="D124" s="13"/>
      <c r="E124" s="13"/>
    </row>
    <row r="125" spans="2:5" ht="19.899999999999999" customHeight="1">
      <c r="B125" s="13"/>
      <c r="C125" s="13"/>
      <c r="D125" s="13"/>
      <c r="E125" s="13"/>
    </row>
    <row r="126" spans="2:5" ht="19.899999999999999" customHeight="1">
      <c r="B126" s="13"/>
      <c r="C126" s="13"/>
      <c r="D126" s="13"/>
      <c r="E126" s="13"/>
    </row>
    <row r="127" spans="2:5" ht="19.899999999999999" customHeight="1">
      <c r="B127" s="13"/>
      <c r="C127" s="13"/>
      <c r="D127" s="13"/>
      <c r="E127" s="13"/>
    </row>
    <row r="128" spans="2:5" ht="19.899999999999999" customHeight="1">
      <c r="B128" s="13"/>
      <c r="C128" s="13"/>
      <c r="D128" s="13"/>
      <c r="E128" s="13"/>
    </row>
    <row r="129" spans="2:5" ht="19.899999999999999" customHeight="1">
      <c r="B129" s="13"/>
      <c r="C129" s="13"/>
      <c r="D129" s="13"/>
      <c r="E129" s="13"/>
    </row>
    <row r="130" spans="2:5" ht="19.899999999999999" customHeight="1">
      <c r="B130" s="13"/>
      <c r="C130" s="13"/>
      <c r="D130" s="13"/>
      <c r="E130" s="13"/>
    </row>
    <row r="131" spans="2:5" ht="19.899999999999999" customHeight="1">
      <c r="B131" s="13"/>
      <c r="C131" s="13"/>
      <c r="D131" s="13"/>
      <c r="E131" s="13"/>
    </row>
    <row r="132" spans="2:5" ht="19.899999999999999" customHeight="1">
      <c r="B132" s="13"/>
      <c r="C132" s="13"/>
      <c r="D132" s="13"/>
      <c r="E132" s="13"/>
    </row>
    <row r="133" spans="2:5" ht="19.899999999999999" customHeight="1">
      <c r="B133" s="13"/>
      <c r="C133" s="13"/>
      <c r="D133" s="13"/>
      <c r="E133" s="13"/>
    </row>
    <row r="134" spans="2:5" ht="19.899999999999999" customHeight="1">
      <c r="B134" s="13"/>
      <c r="C134" s="13"/>
      <c r="D134" s="13"/>
      <c r="E134" s="13"/>
    </row>
    <row r="135" spans="2:5" ht="19.899999999999999" customHeight="1">
      <c r="B135" s="13"/>
      <c r="C135" s="13"/>
      <c r="D135" s="13"/>
      <c r="E135" s="13"/>
    </row>
    <row r="136" spans="2:5" ht="19.899999999999999" customHeight="1">
      <c r="B136" s="13"/>
      <c r="C136" s="13"/>
      <c r="D136" s="13"/>
      <c r="E136" s="13"/>
    </row>
    <row r="137" spans="2:5" ht="19.899999999999999" customHeight="1">
      <c r="B137" s="13"/>
      <c r="C137" s="13"/>
      <c r="D137" s="13"/>
      <c r="E137" s="13"/>
    </row>
    <row r="138" spans="2:5" ht="19.899999999999999" customHeight="1">
      <c r="B138" s="13"/>
      <c r="C138" s="13"/>
      <c r="D138" s="13"/>
      <c r="E138" s="13"/>
    </row>
    <row r="139" spans="2:5" ht="19.899999999999999" customHeight="1">
      <c r="B139" s="13"/>
      <c r="C139" s="13"/>
      <c r="D139" s="13"/>
      <c r="E139" s="13"/>
    </row>
    <row r="140" spans="2:5" ht="19.899999999999999" customHeight="1">
      <c r="B140" s="13"/>
      <c r="C140" s="13"/>
      <c r="D140" s="13"/>
      <c r="E140" s="13"/>
    </row>
    <row r="141" spans="2:5" ht="19.899999999999999" customHeight="1">
      <c r="B141" s="13"/>
      <c r="C141" s="13"/>
      <c r="D141" s="13"/>
      <c r="E141" s="13"/>
    </row>
    <row r="142" spans="2:5" ht="19.899999999999999" customHeight="1">
      <c r="B142" s="13"/>
      <c r="C142" s="13"/>
      <c r="D142" s="13"/>
      <c r="E142" s="13"/>
    </row>
    <row r="143" spans="2:5" ht="19.899999999999999" customHeight="1">
      <c r="B143" s="13"/>
      <c r="C143" s="13"/>
      <c r="D143" s="13"/>
      <c r="E143" s="13"/>
    </row>
    <row r="144" spans="2:5" ht="19.899999999999999" customHeight="1">
      <c r="B144" s="13"/>
      <c r="C144" s="13"/>
      <c r="D144" s="13"/>
      <c r="E144" s="13"/>
    </row>
    <row r="145" spans="2:5" ht="19.899999999999999" customHeight="1">
      <c r="B145" s="13"/>
      <c r="C145" s="13"/>
      <c r="D145" s="13"/>
      <c r="E145" s="13"/>
    </row>
    <row r="146" spans="2:5" ht="19.899999999999999" customHeight="1">
      <c r="B146" s="13"/>
      <c r="C146" s="13"/>
      <c r="D146" s="13"/>
      <c r="E146" s="13"/>
    </row>
    <row r="147" spans="2:5" ht="19.899999999999999" customHeight="1">
      <c r="B147" s="13"/>
      <c r="C147" s="13"/>
      <c r="D147" s="13"/>
      <c r="E147" s="13"/>
    </row>
    <row r="148" spans="2:5" ht="19.899999999999999" customHeight="1">
      <c r="B148" s="13"/>
      <c r="C148" s="13"/>
      <c r="D148" s="13"/>
      <c r="E148" s="13"/>
    </row>
    <row r="149" spans="2:5" ht="19.899999999999999" customHeight="1">
      <c r="B149" s="13"/>
      <c r="C149" s="13"/>
      <c r="D149" s="13"/>
      <c r="E149" s="13"/>
    </row>
    <row r="150" spans="2:5" ht="19.899999999999999" customHeight="1">
      <c r="B150" s="13"/>
      <c r="C150" s="13"/>
      <c r="D150" s="13"/>
      <c r="E150" s="13"/>
    </row>
    <row r="151" spans="2:5" ht="19.899999999999999" customHeight="1">
      <c r="B151" s="13"/>
      <c r="C151" s="13"/>
      <c r="D151" s="13"/>
      <c r="E151" s="13"/>
    </row>
    <row r="152" spans="2:5" ht="19.899999999999999" customHeight="1">
      <c r="B152" s="13"/>
      <c r="C152" s="13"/>
      <c r="D152" s="13"/>
      <c r="E152" s="13"/>
    </row>
    <row r="153" spans="2:5" ht="19.899999999999999" customHeight="1">
      <c r="B153" s="13"/>
      <c r="C153" s="13"/>
      <c r="D153" s="13"/>
      <c r="E153" s="13"/>
    </row>
    <row r="154" spans="2:5" ht="19.899999999999999" customHeight="1">
      <c r="B154" s="13"/>
      <c r="C154" s="13"/>
      <c r="D154" s="13"/>
      <c r="E154" s="13"/>
    </row>
    <row r="155" spans="2:5" ht="19.899999999999999" customHeight="1">
      <c r="B155" s="13"/>
      <c r="C155" s="13"/>
      <c r="D155" s="13"/>
      <c r="E155" s="13"/>
    </row>
    <row r="156" spans="2:5" ht="19.899999999999999" customHeight="1">
      <c r="B156" s="13"/>
      <c r="C156" s="13"/>
      <c r="D156" s="13"/>
      <c r="E156" s="13"/>
    </row>
    <row r="157" spans="2:5" ht="19.899999999999999" customHeight="1">
      <c r="B157" s="13"/>
      <c r="C157" s="13"/>
      <c r="D157" s="13"/>
      <c r="E157" s="13"/>
    </row>
    <row r="158" spans="2:5" ht="19.899999999999999" customHeight="1">
      <c r="B158" s="13"/>
      <c r="C158" s="13"/>
      <c r="D158" s="13"/>
      <c r="E158" s="13"/>
    </row>
    <row r="159" spans="2:5" ht="19.899999999999999" customHeight="1">
      <c r="B159" s="13"/>
      <c r="C159" s="13"/>
      <c r="D159" s="13"/>
      <c r="E159" s="13"/>
    </row>
    <row r="160" spans="2:5" ht="19.899999999999999" customHeight="1">
      <c r="B160" s="13"/>
      <c r="C160" s="13"/>
      <c r="D160" s="13"/>
      <c r="E160" s="13"/>
    </row>
    <row r="161" spans="2:5" ht="19.899999999999999" customHeight="1">
      <c r="B161" s="13"/>
      <c r="C161" s="13"/>
      <c r="D161" s="13"/>
      <c r="E161" s="13"/>
    </row>
    <row r="162" spans="2:5" ht="19.899999999999999" customHeight="1">
      <c r="B162" s="13"/>
      <c r="C162" s="13"/>
      <c r="D162" s="13"/>
      <c r="E162" s="13"/>
    </row>
    <row r="163" spans="2:5" ht="19.899999999999999" customHeight="1">
      <c r="B163" s="13"/>
      <c r="C163" s="13"/>
      <c r="D163" s="13"/>
      <c r="E163" s="13"/>
    </row>
    <row r="164" spans="2:5" ht="19.899999999999999" customHeight="1">
      <c r="B164" s="13"/>
      <c r="C164" s="13"/>
      <c r="D164" s="13"/>
      <c r="E164" s="13"/>
    </row>
    <row r="165" spans="2:5" ht="19.899999999999999" customHeight="1">
      <c r="B165" s="13"/>
      <c r="C165" s="13"/>
      <c r="D165" s="13"/>
      <c r="E165" s="13"/>
    </row>
    <row r="166" spans="2:5" ht="19.899999999999999" customHeight="1">
      <c r="B166" s="13"/>
      <c r="C166" s="13"/>
      <c r="D166" s="13"/>
      <c r="E166" s="13"/>
    </row>
    <row r="167" spans="2:5" ht="19.899999999999999" customHeight="1">
      <c r="B167" s="13"/>
      <c r="C167" s="13"/>
      <c r="D167" s="13"/>
      <c r="E167" s="13"/>
    </row>
    <row r="168" spans="2:5" ht="19.899999999999999" customHeight="1">
      <c r="B168" s="13"/>
      <c r="C168" s="13"/>
      <c r="D168" s="13"/>
      <c r="E168" s="13"/>
    </row>
    <row r="169" spans="2:5" ht="19.899999999999999" customHeight="1">
      <c r="B169" s="13"/>
      <c r="C169" s="13"/>
      <c r="D169" s="13"/>
      <c r="E169" s="13"/>
    </row>
    <row r="170" spans="2:5" ht="19.899999999999999" customHeight="1">
      <c r="B170" s="13"/>
      <c r="C170" s="13"/>
      <c r="D170" s="13"/>
      <c r="E170" s="13"/>
    </row>
    <row r="171" spans="2:5" ht="19.899999999999999" customHeight="1">
      <c r="B171" s="13"/>
      <c r="C171" s="13"/>
      <c r="D171" s="13"/>
      <c r="E171" s="13"/>
    </row>
    <row r="172" spans="2:5" ht="19.899999999999999" customHeight="1">
      <c r="B172" s="13"/>
      <c r="C172" s="13"/>
      <c r="D172" s="13"/>
      <c r="E172" s="13"/>
    </row>
    <row r="173" spans="2:5" ht="19.899999999999999" customHeight="1">
      <c r="B173" s="13"/>
      <c r="C173" s="13"/>
      <c r="D173" s="13"/>
      <c r="E173" s="13"/>
    </row>
    <row r="174" spans="2:5" ht="19.899999999999999" customHeight="1">
      <c r="B174" s="13"/>
      <c r="C174" s="13"/>
      <c r="D174" s="13"/>
      <c r="E174" s="13"/>
    </row>
    <row r="175" spans="2:5" ht="19.899999999999999" customHeight="1">
      <c r="B175" s="13"/>
      <c r="C175" s="13"/>
      <c r="D175" s="13"/>
      <c r="E175" s="13"/>
    </row>
    <row r="176" spans="2:5" ht="19.899999999999999" customHeight="1">
      <c r="B176" s="13"/>
      <c r="C176" s="13"/>
      <c r="D176" s="13"/>
      <c r="E176" s="13"/>
    </row>
    <row r="177" spans="2:5" ht="19.899999999999999" customHeight="1">
      <c r="B177" s="13"/>
      <c r="C177" s="13"/>
      <c r="D177" s="13"/>
      <c r="E177" s="13"/>
    </row>
    <row r="178" spans="2:5" ht="19.899999999999999" customHeight="1">
      <c r="B178" s="13"/>
      <c r="C178" s="13"/>
      <c r="D178" s="13"/>
      <c r="E178" s="13"/>
    </row>
    <row r="179" spans="2:5" ht="19.899999999999999" customHeight="1">
      <c r="B179" s="13"/>
      <c r="C179" s="13"/>
      <c r="D179" s="13"/>
      <c r="E179" s="13"/>
    </row>
    <row r="180" spans="2:5" ht="19.899999999999999" customHeight="1">
      <c r="B180" s="13"/>
      <c r="C180" s="13"/>
      <c r="D180" s="13"/>
      <c r="E180" s="13"/>
    </row>
    <row r="181" spans="2:5" ht="19.899999999999999" customHeight="1">
      <c r="B181" s="13"/>
      <c r="C181" s="13"/>
      <c r="D181" s="13"/>
      <c r="E181" s="13"/>
    </row>
    <row r="182" spans="2:5" ht="19.899999999999999" customHeight="1">
      <c r="B182" s="13"/>
      <c r="C182" s="13"/>
      <c r="D182" s="13"/>
      <c r="E182" s="13"/>
    </row>
    <row r="183" spans="2:5" ht="19.899999999999999" customHeight="1">
      <c r="B183" s="13"/>
      <c r="C183" s="13"/>
      <c r="D183" s="13"/>
      <c r="E183" s="13"/>
    </row>
    <row r="184" spans="2:5" ht="19.899999999999999" customHeight="1">
      <c r="B184" s="13"/>
      <c r="C184" s="13"/>
      <c r="D184" s="13"/>
      <c r="E184" s="13"/>
    </row>
    <row r="185" spans="2:5" ht="19.899999999999999" customHeight="1">
      <c r="B185" s="13"/>
      <c r="C185" s="13"/>
      <c r="D185" s="13"/>
      <c r="E185" s="13"/>
    </row>
    <row r="186" spans="2:5" ht="19.899999999999999" customHeight="1">
      <c r="B186" s="13"/>
      <c r="C186" s="13"/>
      <c r="D186" s="13"/>
      <c r="E186" s="13"/>
    </row>
    <row r="187" spans="2:5" ht="19.899999999999999" customHeight="1">
      <c r="B187" s="13"/>
      <c r="C187" s="13"/>
      <c r="D187" s="13"/>
      <c r="E187" s="13"/>
    </row>
    <row r="188" spans="2:5" ht="19.899999999999999" customHeight="1">
      <c r="B188" s="13"/>
      <c r="C188" s="13"/>
      <c r="D188" s="13"/>
      <c r="E188" s="13"/>
    </row>
    <row r="189" spans="2:5" ht="19.899999999999999" customHeight="1">
      <c r="B189" s="13"/>
      <c r="C189" s="13"/>
      <c r="D189" s="13"/>
      <c r="E189" s="13"/>
    </row>
    <row r="190" spans="2:5" ht="19.899999999999999" customHeight="1">
      <c r="B190" s="13"/>
      <c r="C190" s="13"/>
      <c r="D190" s="13"/>
      <c r="E190" s="13"/>
    </row>
    <row r="191" spans="2:5" ht="19.899999999999999" customHeight="1">
      <c r="B191" s="13"/>
      <c r="C191" s="13"/>
      <c r="D191" s="13"/>
      <c r="E191" s="13"/>
    </row>
    <row r="192" spans="2:5" ht="19.899999999999999" customHeight="1">
      <c r="B192" s="13"/>
      <c r="C192" s="13"/>
      <c r="D192" s="13"/>
      <c r="E192" s="13"/>
    </row>
    <row r="193" spans="2:5" ht="19.899999999999999" customHeight="1">
      <c r="B193" s="13"/>
      <c r="C193" s="13"/>
      <c r="D193" s="13"/>
      <c r="E193" s="13"/>
    </row>
    <row r="194" spans="2:5" ht="19.899999999999999" customHeight="1">
      <c r="B194" s="13"/>
      <c r="C194" s="13"/>
      <c r="D194" s="13"/>
      <c r="E194" s="13"/>
    </row>
    <row r="195" spans="2:5" ht="19.899999999999999" customHeight="1">
      <c r="B195" s="13"/>
      <c r="C195" s="13"/>
      <c r="D195" s="13"/>
      <c r="E195" s="13"/>
    </row>
    <row r="196" spans="2:5" ht="19.899999999999999" customHeight="1">
      <c r="B196" s="13"/>
      <c r="C196" s="13"/>
      <c r="D196" s="13"/>
      <c r="E196" s="13"/>
    </row>
    <row r="197" spans="2:5" ht="19.899999999999999" customHeight="1">
      <c r="B197" s="13"/>
      <c r="C197" s="13"/>
      <c r="D197" s="13"/>
      <c r="E197" s="13"/>
    </row>
    <row r="198" spans="2:5" ht="19.899999999999999" customHeight="1">
      <c r="B198" s="13"/>
      <c r="C198" s="13"/>
      <c r="D198" s="13"/>
      <c r="E198" s="13"/>
    </row>
    <row r="199" spans="2:5" ht="19.899999999999999" customHeight="1">
      <c r="B199" s="13"/>
      <c r="C199" s="13"/>
      <c r="D199" s="13"/>
      <c r="E199" s="13"/>
    </row>
    <row r="200" spans="2:5" ht="19.899999999999999" customHeight="1">
      <c r="B200" s="13"/>
      <c r="C200" s="13"/>
      <c r="D200" s="13"/>
      <c r="E200" s="13"/>
    </row>
    <row r="201" spans="2:5" ht="19.899999999999999" customHeight="1">
      <c r="B201" s="13"/>
      <c r="C201" s="13"/>
      <c r="D201" s="13"/>
      <c r="E201" s="13"/>
    </row>
    <row r="202" spans="2:5" ht="19.899999999999999" customHeight="1">
      <c r="B202" s="13"/>
      <c r="C202" s="13"/>
      <c r="D202" s="13"/>
      <c r="E202" s="13"/>
    </row>
    <row r="203" spans="2:5" ht="19.899999999999999" customHeight="1">
      <c r="B203" s="13"/>
      <c r="C203" s="13"/>
      <c r="D203" s="13"/>
      <c r="E203" s="13"/>
    </row>
    <row r="204" spans="2:5" ht="19.899999999999999" customHeight="1">
      <c r="B204" s="13"/>
      <c r="C204" s="13"/>
      <c r="D204" s="13"/>
      <c r="E204" s="13"/>
    </row>
    <row r="205" spans="2:5" ht="19.899999999999999" customHeight="1">
      <c r="B205" s="13"/>
      <c r="C205" s="13"/>
      <c r="D205" s="13"/>
      <c r="E205" s="13"/>
    </row>
    <row r="206" spans="2:5" ht="19.899999999999999" customHeight="1">
      <c r="B206" s="13"/>
      <c r="C206" s="13"/>
      <c r="D206" s="13"/>
      <c r="E206" s="13"/>
    </row>
    <row r="207" spans="2:5" ht="19.899999999999999" customHeight="1">
      <c r="B207" s="13"/>
      <c r="C207" s="13"/>
      <c r="D207" s="13"/>
      <c r="E207" s="13"/>
    </row>
    <row r="208" spans="2:5" ht="19.899999999999999" customHeight="1">
      <c r="B208" s="13"/>
      <c r="C208" s="13"/>
      <c r="D208" s="13"/>
      <c r="E208" s="13"/>
    </row>
    <row r="209" spans="2:5" ht="19.899999999999999" customHeight="1">
      <c r="B209" s="13"/>
      <c r="C209" s="13"/>
      <c r="D209" s="13"/>
      <c r="E209" s="13"/>
    </row>
    <row r="210" spans="2:5" ht="19.899999999999999" customHeight="1">
      <c r="B210" s="13"/>
      <c r="C210" s="13"/>
      <c r="D210" s="13"/>
      <c r="E210" s="13"/>
    </row>
    <row r="211" spans="2:5" ht="19.899999999999999" customHeight="1">
      <c r="B211" s="13"/>
      <c r="C211" s="13"/>
      <c r="D211" s="13"/>
      <c r="E211" s="13"/>
    </row>
    <row r="212" spans="2:5" ht="19.899999999999999" customHeight="1">
      <c r="B212" s="13"/>
      <c r="C212" s="13"/>
      <c r="D212" s="13"/>
      <c r="E212" s="13"/>
    </row>
    <row r="213" spans="2:5" ht="19.899999999999999" customHeight="1">
      <c r="B213" s="13"/>
      <c r="C213" s="13"/>
      <c r="D213" s="13"/>
      <c r="E213" s="13"/>
    </row>
    <row r="214" spans="2:5" ht="19.899999999999999" customHeight="1">
      <c r="B214" s="13"/>
      <c r="C214" s="13"/>
      <c r="D214" s="13"/>
      <c r="E214" s="13"/>
    </row>
    <row r="215" spans="2:5" ht="19.899999999999999" customHeight="1">
      <c r="B215" s="13"/>
      <c r="C215" s="13"/>
      <c r="D215" s="13"/>
      <c r="E215" s="13"/>
    </row>
    <row r="216" spans="2:5" ht="19.899999999999999" customHeight="1">
      <c r="B216" s="13"/>
      <c r="C216" s="13"/>
      <c r="D216" s="13"/>
      <c r="E216" s="13"/>
    </row>
    <row r="217" spans="2:5" ht="19.899999999999999" customHeight="1">
      <c r="B217" s="13"/>
      <c r="C217" s="13"/>
      <c r="D217" s="13"/>
      <c r="E217" s="13"/>
    </row>
    <row r="218" spans="2:5" ht="19.899999999999999" customHeight="1">
      <c r="B218" s="13"/>
      <c r="C218" s="13"/>
      <c r="D218" s="13"/>
      <c r="E218" s="13"/>
    </row>
    <row r="219" spans="2:5" ht="19.899999999999999" customHeight="1">
      <c r="B219" s="13"/>
      <c r="C219" s="13"/>
      <c r="D219" s="13"/>
      <c r="E219" s="13"/>
    </row>
    <row r="220" spans="2:5" ht="19.899999999999999" customHeight="1">
      <c r="B220" s="13"/>
      <c r="C220" s="13"/>
      <c r="D220" s="13"/>
      <c r="E220" s="13"/>
    </row>
    <row r="221" spans="2:5" ht="19.899999999999999" customHeight="1">
      <c r="B221" s="13"/>
      <c r="C221" s="13"/>
      <c r="D221" s="13"/>
      <c r="E221" s="13"/>
    </row>
    <row r="222" spans="2:5" ht="19.899999999999999" customHeight="1">
      <c r="B222" s="13"/>
      <c r="C222" s="13"/>
      <c r="D222" s="13"/>
      <c r="E222" s="13"/>
    </row>
    <row r="223" spans="2:5" ht="19.899999999999999" customHeight="1">
      <c r="B223" s="13"/>
      <c r="C223" s="13"/>
      <c r="D223" s="13"/>
      <c r="E223" s="13"/>
    </row>
    <row r="224" spans="2:5" ht="19.899999999999999" customHeight="1">
      <c r="B224" s="13"/>
      <c r="C224" s="13"/>
      <c r="D224" s="13"/>
      <c r="E224" s="13"/>
    </row>
    <row r="225" spans="2:5" ht="19.899999999999999" customHeight="1">
      <c r="B225" s="13"/>
      <c r="C225" s="13"/>
      <c r="D225" s="13"/>
      <c r="E225" s="13"/>
    </row>
    <row r="226" spans="2:5" ht="19.899999999999999" customHeight="1">
      <c r="B226" s="13"/>
      <c r="C226" s="13"/>
      <c r="D226" s="13"/>
      <c r="E226" s="13"/>
    </row>
    <row r="227" spans="2:5" ht="19.899999999999999" customHeight="1">
      <c r="B227" s="13"/>
      <c r="C227" s="13"/>
      <c r="D227" s="13"/>
      <c r="E227" s="13"/>
    </row>
    <row r="228" spans="2:5" ht="19.899999999999999" customHeight="1">
      <c r="B228" s="13"/>
      <c r="C228" s="13"/>
      <c r="D228" s="13"/>
      <c r="E228" s="13"/>
    </row>
    <row r="229" spans="2:5" ht="19.899999999999999" customHeight="1">
      <c r="B229" s="13"/>
      <c r="C229" s="13"/>
      <c r="D229" s="13"/>
      <c r="E229" s="13"/>
    </row>
    <row r="230" spans="2:5" ht="19.899999999999999" customHeight="1">
      <c r="B230" s="13"/>
      <c r="C230" s="13"/>
      <c r="D230" s="13"/>
      <c r="E230" s="13"/>
    </row>
    <row r="231" spans="2:5" ht="19.899999999999999" customHeight="1">
      <c r="B231" s="13"/>
      <c r="C231" s="13"/>
      <c r="D231" s="13"/>
      <c r="E231" s="13"/>
    </row>
    <row r="232" spans="2:5" ht="19.899999999999999" customHeight="1">
      <c r="B232" s="13"/>
      <c r="C232" s="13"/>
      <c r="D232" s="13"/>
      <c r="E232" s="13"/>
    </row>
    <row r="233" spans="2:5" ht="19.899999999999999" customHeight="1">
      <c r="B233" s="13"/>
      <c r="C233" s="13"/>
      <c r="D233" s="13"/>
      <c r="E233" s="13"/>
    </row>
    <row r="234" spans="2:5" ht="19.899999999999999" customHeight="1">
      <c r="B234" s="13"/>
      <c r="C234" s="13"/>
      <c r="D234" s="13"/>
      <c r="E234" s="13"/>
    </row>
    <row r="235" spans="2:5" ht="19.899999999999999" customHeight="1">
      <c r="B235" s="13"/>
      <c r="C235" s="13"/>
      <c r="D235" s="13"/>
      <c r="E235" s="13"/>
    </row>
    <row r="236" spans="2:5" ht="19.899999999999999" customHeight="1">
      <c r="B236" s="13"/>
      <c r="C236" s="13"/>
      <c r="D236" s="13"/>
      <c r="E236" s="13"/>
    </row>
    <row r="237" spans="2:5" ht="19.899999999999999" customHeight="1">
      <c r="B237" s="13"/>
      <c r="C237" s="13"/>
      <c r="D237" s="13"/>
      <c r="E237" s="13"/>
    </row>
    <row r="238" spans="2:5" ht="19.899999999999999" customHeight="1">
      <c r="B238" s="13"/>
      <c r="C238" s="13"/>
      <c r="D238" s="13"/>
      <c r="E238" s="13"/>
    </row>
    <row r="239" spans="2:5" ht="19.899999999999999" customHeight="1">
      <c r="B239" s="13"/>
      <c r="C239" s="13"/>
      <c r="D239" s="13"/>
      <c r="E239" s="13"/>
    </row>
    <row r="240" spans="2:5" ht="19.899999999999999" customHeight="1">
      <c r="B240" s="13"/>
      <c r="C240" s="13"/>
      <c r="D240" s="13"/>
      <c r="E240" s="13"/>
    </row>
    <row r="241" spans="2:5" ht="19.899999999999999" customHeight="1">
      <c r="B241" s="13"/>
      <c r="C241" s="13"/>
      <c r="D241" s="13"/>
      <c r="E241" s="13"/>
    </row>
    <row r="242" spans="2:5" ht="19.899999999999999" customHeight="1">
      <c r="B242" s="13"/>
      <c r="C242" s="13"/>
      <c r="D242" s="13"/>
      <c r="E242" s="13"/>
    </row>
    <row r="243" spans="2:5" ht="19.899999999999999" customHeight="1">
      <c r="B243" s="13"/>
      <c r="C243" s="13"/>
      <c r="D243" s="13"/>
      <c r="E243" s="13"/>
    </row>
    <row r="244" spans="2:5" ht="19.899999999999999" customHeight="1">
      <c r="B244" s="13"/>
      <c r="C244" s="13"/>
      <c r="D244" s="13"/>
      <c r="E244" s="13"/>
    </row>
    <row r="245" spans="2:5" ht="19.899999999999999" customHeight="1">
      <c r="B245" s="13"/>
      <c r="C245" s="13"/>
      <c r="D245" s="13"/>
      <c r="E245" s="13"/>
    </row>
    <row r="246" spans="2:5" ht="19.899999999999999" customHeight="1">
      <c r="B246" s="13"/>
      <c r="C246" s="13"/>
      <c r="D246" s="13"/>
      <c r="E246" s="13"/>
    </row>
    <row r="247" spans="2:5" ht="19.899999999999999" customHeight="1">
      <c r="B247" s="13"/>
      <c r="C247" s="13"/>
      <c r="D247" s="13"/>
      <c r="E247" s="13"/>
    </row>
    <row r="248" spans="2:5" ht="19.899999999999999" customHeight="1">
      <c r="B248" s="13"/>
      <c r="C248" s="13"/>
      <c r="D248" s="13"/>
      <c r="E248" s="13"/>
    </row>
    <row r="249" spans="2:5" ht="19.899999999999999" customHeight="1">
      <c r="B249" s="13"/>
      <c r="C249" s="13"/>
      <c r="D249" s="13"/>
      <c r="E249" s="13"/>
    </row>
    <row r="250" spans="2:5" ht="19.899999999999999" customHeight="1">
      <c r="B250" s="13"/>
      <c r="C250" s="13"/>
      <c r="D250" s="13"/>
      <c r="E250" s="13"/>
    </row>
    <row r="251" spans="2:5" ht="19.899999999999999" customHeight="1">
      <c r="B251" s="13"/>
      <c r="C251" s="13"/>
      <c r="D251" s="13"/>
      <c r="E251" s="13"/>
    </row>
    <row r="252" spans="2:5" ht="19.899999999999999" customHeight="1">
      <c r="B252" s="13"/>
      <c r="C252" s="13"/>
      <c r="D252" s="13"/>
      <c r="E252" s="13"/>
    </row>
    <row r="253" spans="2:5" ht="19.899999999999999" customHeight="1">
      <c r="B253" s="13"/>
      <c r="C253" s="13"/>
      <c r="D253" s="13"/>
      <c r="E253" s="13"/>
    </row>
    <row r="254" spans="2:5" ht="19.899999999999999" customHeight="1">
      <c r="B254" s="13"/>
      <c r="C254" s="13"/>
      <c r="D254" s="13"/>
      <c r="E254" s="13"/>
    </row>
    <row r="255" spans="2:5" ht="19.899999999999999" customHeight="1">
      <c r="B255" s="13"/>
      <c r="C255" s="13"/>
      <c r="D255" s="13"/>
      <c r="E255" s="13"/>
    </row>
    <row r="256" spans="2:5" ht="19.899999999999999" customHeight="1">
      <c r="B256" s="13"/>
      <c r="C256" s="13"/>
      <c r="D256" s="13"/>
      <c r="E256" s="13"/>
    </row>
    <row r="257" spans="2:5" ht="19.899999999999999" customHeight="1">
      <c r="B257" s="13"/>
      <c r="C257" s="13"/>
      <c r="D257" s="13"/>
      <c r="E257" s="13"/>
    </row>
    <row r="258" spans="2:5" ht="19.899999999999999" customHeight="1">
      <c r="B258" s="13"/>
      <c r="C258" s="13"/>
      <c r="D258" s="13"/>
      <c r="E258" s="13"/>
    </row>
    <row r="259" spans="2:5" ht="19.899999999999999" customHeight="1">
      <c r="B259" s="13"/>
      <c r="C259" s="13"/>
      <c r="D259" s="13"/>
      <c r="E259" s="13"/>
    </row>
    <row r="260" spans="2:5" ht="19.899999999999999" customHeight="1">
      <c r="B260" s="13"/>
      <c r="C260" s="13"/>
      <c r="D260" s="13"/>
      <c r="E260" s="13"/>
    </row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</sheetData>
  <dataValidations count="1">
    <dataValidation type="list" allowBlank="1" showInputMessage="1" showErrorMessage="1" sqref="D36:D76" xr:uid="{D56B1A89-4730-4BD4-99BF-A6598096B7F3}">
      <formula1>$B$21:$B$31</formula1>
    </dataValidation>
  </dataValidations>
  <pageMargins left="0.7" right="0.7" top="0.75" bottom="0.75" header="0.3" footer="0.3"/>
  <pageSetup paperSize="9" orientation="portrait"/>
  <drawing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535E0-4D81-4D79-8D8B-E6BF38DA05E5}">
  <sheetPr>
    <tabColor rgb="FF92D050"/>
  </sheetPr>
  <dimension ref="B1:AH312"/>
  <sheetViews>
    <sheetView showGridLines="0" workbookViewId="0">
      <selection activeCell="AB4" sqref="AB4:AH4"/>
    </sheetView>
  </sheetViews>
  <sheetFormatPr defaultColWidth="9" defaultRowHeight="13.5" customHeight="1"/>
  <cols>
    <col min="1" max="1" width="2.75" style="1" customWidth="1"/>
    <col min="2" max="2" width="28.25" style="1" customWidth="1"/>
    <col min="3" max="3" width="22.5" style="1" customWidth="1"/>
    <col min="4" max="4" width="26.75" style="1" customWidth="1"/>
    <col min="5" max="5" width="45.875" style="1" customWidth="1"/>
    <col min="6" max="6" width="4.75" style="1" customWidth="1"/>
    <col min="7" max="7" width="26.125" style="1" customWidth="1"/>
    <col min="8" max="8" width="26.375" style="1" customWidth="1"/>
    <col min="9" max="27" width="9" style="1"/>
    <col min="28" max="28" width="36" style="1" bestFit="1" customWidth="1"/>
    <col min="29" max="29" width="9" style="1"/>
    <col min="30" max="30" width="16.75" style="1" customWidth="1"/>
    <col min="31" max="32" width="9" style="1"/>
    <col min="33" max="33" width="11.125" style="1" bestFit="1" customWidth="1"/>
    <col min="34" max="16384" width="9" style="1"/>
  </cols>
  <sheetData>
    <row r="1" spans="2:34" ht="10.15" customHeight="1"/>
    <row r="2" spans="2:34" s="2" customFormat="1" ht="48.75" customHeight="1">
      <c r="B2" s="47" t="s">
        <v>0</v>
      </c>
      <c r="C2" s="48"/>
      <c r="D2" s="49"/>
      <c r="E2" s="49"/>
      <c r="F2" s="50"/>
      <c r="G2" s="50"/>
      <c r="H2" s="50"/>
      <c r="I2" s="23"/>
      <c r="J2" s="23"/>
      <c r="K2" s="23"/>
      <c r="L2" s="23"/>
      <c r="M2" s="23"/>
      <c r="N2" s="23"/>
    </row>
    <row r="3" spans="2:34" ht="18" customHeight="1">
      <c r="B3" s="3"/>
      <c r="C3" s="4"/>
      <c r="D3" s="3"/>
    </row>
    <row r="4" spans="2:34" ht="40.15" customHeight="1">
      <c r="B4" s="55" t="s">
        <v>2</v>
      </c>
      <c r="C4" s="54">
        <f>SUM(C$7:C$16)</f>
        <v>0</v>
      </c>
      <c r="D4" s="5"/>
      <c r="G4" s="52" t="s">
        <v>3</v>
      </c>
      <c r="H4" s="51"/>
      <c r="I4" s="18"/>
      <c r="J4" s="18"/>
      <c r="AB4" s="63" t="s">
        <v>4</v>
      </c>
      <c r="AC4" s="64"/>
      <c r="AD4" s="64"/>
      <c r="AE4" s="51"/>
      <c r="AF4" s="51"/>
      <c r="AG4" s="65" t="s">
        <v>5</v>
      </c>
      <c r="AH4" s="51"/>
    </row>
    <row r="5" spans="2:34" ht="20.25" customHeight="1">
      <c r="B5" s="6"/>
      <c r="C5" s="14"/>
      <c r="D5" s="5"/>
      <c r="G5" s="20"/>
      <c r="H5" s="19"/>
    </row>
    <row r="6" spans="2:34" ht="19.899999999999999" customHeight="1">
      <c r="B6" s="56" t="s">
        <v>6</v>
      </c>
      <c r="C6" s="56" t="s">
        <v>7</v>
      </c>
      <c r="G6" s="53" t="s">
        <v>8</v>
      </c>
      <c r="H6" s="53" t="s">
        <v>9</v>
      </c>
      <c r="AB6" s="41"/>
      <c r="AC6" s="41"/>
      <c r="AD6" s="41"/>
      <c r="AE6" s="41"/>
      <c r="AF6" s="41"/>
      <c r="AG6" s="41"/>
      <c r="AH6" s="41"/>
    </row>
    <row r="7" spans="2:34" ht="19.899999999999999" customHeight="1">
      <c r="B7" s="7" t="s">
        <v>10</v>
      </c>
      <c r="C7" s="16"/>
      <c r="G7" s="22">
        <f>Setembro!C4</f>
        <v>0</v>
      </c>
      <c r="H7" s="21">
        <f>Setembro!C18</f>
        <v>2180</v>
      </c>
      <c r="AB7" s="41" t="e" cm="1" vm="1">
        <f t="array" ref="AB7">_xlfn._xlws.FILTER(B7:B16, C7:C16&gt;0)</f>
        <v>#VALUE!</v>
      </c>
      <c r="AC7" s="41" t="e" cm="1" vm="1">
        <f t="array" ref="AC7">_xlfn._xlws.FILTER(C7:C16, C7:C16&gt;0)</f>
        <v>#VALUE!</v>
      </c>
      <c r="AD7" s="41"/>
      <c r="AE7" s="41"/>
      <c r="AF7" s="42">
        <f>$G7</f>
        <v>0</v>
      </c>
      <c r="AG7" s="42">
        <f>$H7</f>
        <v>2180</v>
      </c>
      <c r="AH7" s="42">
        <f>$H18</f>
        <v>-2180</v>
      </c>
    </row>
    <row r="8" spans="2:34" ht="19.899999999999999" customHeight="1">
      <c r="B8" s="7" t="s">
        <v>11</v>
      </c>
      <c r="C8" s="16"/>
      <c r="AB8" s="41"/>
      <c r="AC8" s="41"/>
      <c r="AD8" s="41"/>
      <c r="AE8" s="41"/>
      <c r="AF8" s="41"/>
      <c r="AG8" s="41"/>
      <c r="AH8" s="41"/>
    </row>
    <row r="9" spans="2:34" ht="19.899999999999999" customHeight="1">
      <c r="B9" s="7" t="s">
        <v>12</v>
      </c>
      <c r="C9" s="16"/>
      <c r="AB9" s="41"/>
      <c r="AC9" s="41"/>
      <c r="AD9" s="41"/>
      <c r="AE9" s="41"/>
      <c r="AF9" s="41"/>
      <c r="AG9" s="41"/>
      <c r="AH9" s="41"/>
    </row>
    <row r="10" spans="2:34" ht="19.899999999999999" customHeight="1">
      <c r="B10" s="7"/>
      <c r="C10" s="16"/>
      <c r="AB10" s="41"/>
      <c r="AC10" s="41"/>
      <c r="AD10" s="41"/>
      <c r="AE10" s="41"/>
      <c r="AF10" s="41"/>
      <c r="AG10" s="41"/>
      <c r="AH10" s="41"/>
    </row>
    <row r="11" spans="2:34" ht="19.899999999999999" customHeight="1">
      <c r="B11" s="7"/>
      <c r="C11" s="16"/>
      <c r="AB11" s="41"/>
      <c r="AC11" s="41"/>
      <c r="AD11" s="41"/>
      <c r="AE11" s="41"/>
      <c r="AF11" s="41"/>
      <c r="AG11" s="41"/>
      <c r="AH11" s="41"/>
    </row>
    <row r="12" spans="2:34" ht="19.899999999999999" customHeight="1">
      <c r="B12" s="7"/>
      <c r="C12" s="16"/>
      <c r="AB12" s="41"/>
      <c r="AC12" s="41"/>
      <c r="AD12" s="41"/>
      <c r="AE12" s="41"/>
      <c r="AF12" s="41"/>
      <c r="AG12" s="41"/>
      <c r="AH12" s="41"/>
    </row>
    <row r="13" spans="2:34" ht="19.899999999999999" customHeight="1">
      <c r="B13" s="7"/>
      <c r="C13" s="16"/>
      <c r="AB13" s="41"/>
      <c r="AC13" s="41"/>
      <c r="AD13" s="41"/>
      <c r="AE13" s="41"/>
      <c r="AF13" s="41"/>
      <c r="AG13" s="41"/>
      <c r="AH13" s="41"/>
    </row>
    <row r="14" spans="2:34" ht="19.899999999999999" customHeight="1">
      <c r="B14" s="7"/>
      <c r="C14" s="16"/>
      <c r="AB14" s="41"/>
      <c r="AC14" s="41"/>
      <c r="AD14" s="41"/>
      <c r="AE14" s="41"/>
      <c r="AF14" s="41"/>
      <c r="AG14" s="41"/>
      <c r="AH14" s="41"/>
    </row>
    <row r="15" spans="2:34" ht="19.899999999999999" customHeight="1">
      <c r="B15" s="7"/>
      <c r="C15" s="16"/>
      <c r="AB15" s="41"/>
      <c r="AC15" s="41"/>
      <c r="AD15" s="41"/>
      <c r="AE15" s="41"/>
      <c r="AF15" s="41"/>
      <c r="AG15" s="41"/>
      <c r="AH15" s="41"/>
    </row>
    <row r="16" spans="2:34" ht="19.899999999999999" customHeight="1">
      <c r="B16" s="7"/>
      <c r="C16" s="16"/>
      <c r="AB16" s="41"/>
      <c r="AC16" s="41"/>
      <c r="AD16" s="41"/>
      <c r="AE16" s="41"/>
      <c r="AF16" s="41"/>
      <c r="AG16" s="41"/>
      <c r="AH16" s="41"/>
    </row>
    <row r="17" spans="2:34" ht="19.899999999999999" customHeight="1">
      <c r="B17" s="8"/>
      <c r="C17" s="17"/>
      <c r="AB17" s="41"/>
      <c r="AC17" s="41"/>
      <c r="AD17" s="41"/>
      <c r="AE17" s="41"/>
      <c r="AF17" s="41"/>
      <c r="AG17" s="41"/>
      <c r="AH17" s="41"/>
    </row>
    <row r="18" spans="2:34" ht="37.5" customHeight="1">
      <c r="B18" s="55" t="s">
        <v>13</v>
      </c>
      <c r="C18" s="57">
        <f>SUM(C$21:C$31)</f>
        <v>2180</v>
      </c>
      <c r="D18" s="5"/>
      <c r="G18" s="55" t="s">
        <v>14</v>
      </c>
      <c r="H18" s="54">
        <f>G7-H7</f>
        <v>-2180</v>
      </c>
      <c r="AB18" s="41"/>
      <c r="AC18" s="41"/>
      <c r="AD18" s="41"/>
      <c r="AE18" s="41"/>
      <c r="AF18" s="41"/>
      <c r="AG18" s="41"/>
      <c r="AH18" s="41"/>
    </row>
    <row r="19" spans="2:34" ht="19.899999999999999" customHeight="1">
      <c r="B19" s="6"/>
      <c r="C19" s="14"/>
      <c r="D19" s="5"/>
      <c r="AB19" s="41"/>
      <c r="AC19" s="41"/>
      <c r="AD19" s="41"/>
      <c r="AE19" s="41"/>
      <c r="AF19" s="41"/>
      <c r="AG19" s="41"/>
      <c r="AH19" s="41"/>
    </row>
    <row r="20" spans="2:34" ht="19.899999999999999" customHeight="1">
      <c r="B20" s="58" t="s">
        <v>15</v>
      </c>
      <c r="C20" s="58" t="s">
        <v>16</v>
      </c>
      <c r="AB20" s="41"/>
      <c r="AC20" s="41"/>
      <c r="AD20" s="41"/>
      <c r="AE20" s="41"/>
      <c r="AF20" s="41"/>
      <c r="AG20" s="41"/>
      <c r="AH20" s="41"/>
    </row>
    <row r="21" spans="2:34" ht="19.899999999999999" customHeight="1">
      <c r="B21" s="35" t="s">
        <v>17</v>
      </c>
      <c r="C21" s="36">
        <f>SUMIF(Despesas413155[Categoria], B21, Despesas413155[Valor])</f>
        <v>0</v>
      </c>
      <c r="AB21" s="41" t="str" cm="1">
        <f t="array" ref="AB21">_xlfn._xlws.FILTER(B21:B31, C21:C31&gt;0)</f>
        <v>Gastos Fixos</v>
      </c>
      <c r="AC21" s="41" cm="1">
        <f t="array" ref="AC21">_xlfn._xlws.FILTER(C21:C33, C21:C33&gt;0)</f>
        <v>2180</v>
      </c>
      <c r="AD21" s="41"/>
      <c r="AE21" s="41"/>
      <c r="AF21" s="41"/>
      <c r="AG21" s="41"/>
      <c r="AH21" s="41"/>
    </row>
    <row r="22" spans="2:34" ht="19.899999999999999" customHeight="1">
      <c r="B22" s="37" t="s">
        <v>18</v>
      </c>
      <c r="C22" s="38">
        <f>SUMIF(Despesas413155[Categoria], B22, Despesas413155[Valor])</f>
        <v>0</v>
      </c>
      <c r="AB22" s="41"/>
      <c r="AC22" s="41"/>
      <c r="AD22" s="41"/>
      <c r="AE22" s="41"/>
      <c r="AF22" s="41"/>
      <c r="AG22" s="41"/>
      <c r="AH22" s="41"/>
    </row>
    <row r="23" spans="2:34" ht="19.899999999999999" customHeight="1">
      <c r="B23" s="37" t="s">
        <v>19</v>
      </c>
      <c r="C23" s="38">
        <f>SUMIF(Despesas413155[Categoria], B23, Despesas413155[Valor])</f>
        <v>0</v>
      </c>
      <c r="AB23" s="41"/>
      <c r="AC23" s="41"/>
      <c r="AD23" s="41"/>
      <c r="AE23" s="41"/>
      <c r="AF23" s="41"/>
      <c r="AG23" s="41"/>
      <c r="AH23" s="41"/>
    </row>
    <row r="24" spans="2:34" ht="19.899999999999999" customHeight="1">
      <c r="B24" s="37" t="s">
        <v>20</v>
      </c>
      <c r="C24" s="38">
        <f>SUMIF(Despesas413155[Categoria], B24, Despesas413155[Valor])</f>
        <v>0</v>
      </c>
      <c r="AB24" s="41"/>
      <c r="AC24" s="41"/>
      <c r="AD24" s="41"/>
      <c r="AE24" s="41"/>
      <c r="AF24" s="41"/>
      <c r="AG24" s="41"/>
      <c r="AH24" s="41"/>
    </row>
    <row r="25" spans="2:34" ht="19.899999999999999" customHeight="1">
      <c r="B25" s="37" t="s">
        <v>21</v>
      </c>
      <c r="C25" s="38">
        <f>SUMIF(Despesas413155[Categoria], B25, Despesas413155[Valor])</f>
        <v>0</v>
      </c>
      <c r="AB25" s="41"/>
      <c r="AC25" s="41"/>
      <c r="AD25" s="41"/>
      <c r="AE25" s="41"/>
      <c r="AF25" s="41"/>
      <c r="AG25" s="41"/>
      <c r="AH25" s="41"/>
    </row>
    <row r="26" spans="2:34" ht="19.899999999999999" customHeight="1">
      <c r="B26" s="37" t="s">
        <v>22</v>
      </c>
      <c r="C26" s="38">
        <f>SUMIF(Despesas413155[Categoria], B26, Despesas413155[Valor])</f>
        <v>0</v>
      </c>
      <c r="AB26" s="41"/>
      <c r="AC26" s="41"/>
      <c r="AD26" s="41"/>
      <c r="AE26" s="41"/>
      <c r="AF26" s="41"/>
      <c r="AG26" s="41"/>
      <c r="AH26" s="41"/>
    </row>
    <row r="27" spans="2:34" ht="19.899999999999999" customHeight="1">
      <c r="B27" s="37" t="s">
        <v>23</v>
      </c>
      <c r="C27" s="38">
        <f>SUMIF(Despesas413155[Categoria], B27, Despesas413155[Valor])</f>
        <v>0</v>
      </c>
      <c r="AB27" s="41"/>
      <c r="AC27" s="41"/>
      <c r="AD27" s="41"/>
      <c r="AE27" s="41"/>
      <c r="AF27" s="41"/>
      <c r="AG27" s="41"/>
      <c r="AH27" s="41"/>
    </row>
    <row r="28" spans="2:34" ht="19.899999999999999" customHeight="1">
      <c r="B28" s="37" t="s">
        <v>24</v>
      </c>
      <c r="C28" s="38">
        <f>SUMIF(Despesas413155[Categoria], B28, Despesas413155[Valor])</f>
        <v>0</v>
      </c>
      <c r="AB28" s="41"/>
      <c r="AC28" s="41"/>
      <c r="AD28" s="41"/>
      <c r="AE28" s="41"/>
      <c r="AF28" s="41"/>
      <c r="AG28" s="41"/>
      <c r="AH28" s="41"/>
    </row>
    <row r="29" spans="2:34" ht="19.899999999999999" customHeight="1">
      <c r="B29" s="37" t="s">
        <v>25</v>
      </c>
      <c r="C29" s="38">
        <f>SUMIF(Despesas413155[Categoria], B29, Despesas413155[Valor])</f>
        <v>0</v>
      </c>
      <c r="AB29" s="41"/>
      <c r="AC29" s="41"/>
      <c r="AD29" s="41"/>
      <c r="AE29" s="41"/>
      <c r="AF29" s="41"/>
      <c r="AG29" s="41"/>
      <c r="AH29" s="41"/>
    </row>
    <row r="30" spans="2:34" ht="19.899999999999999" customHeight="1">
      <c r="B30" s="37" t="s">
        <v>12</v>
      </c>
      <c r="C30" s="38">
        <f>SUMIF(Despesas413155[Categoria], B30, Despesas413155[Valor])</f>
        <v>0</v>
      </c>
      <c r="AB30" s="41"/>
      <c r="AC30" s="41"/>
      <c r="AD30" s="41"/>
      <c r="AE30" s="41"/>
      <c r="AF30" s="41"/>
      <c r="AG30" s="41"/>
      <c r="AH30" s="41"/>
    </row>
    <row r="31" spans="2:34" ht="19.899999999999999" customHeight="1">
      <c r="B31" s="39" t="s">
        <v>26</v>
      </c>
      <c r="C31" s="40">
        <f>SUM(G36:G76)</f>
        <v>2180</v>
      </c>
      <c r="D31" s="13"/>
      <c r="E31" s="13"/>
      <c r="AB31" s="41"/>
      <c r="AC31" s="41"/>
      <c r="AD31" s="41"/>
      <c r="AE31" s="41"/>
      <c r="AF31" s="41"/>
      <c r="AG31" s="41"/>
      <c r="AH31" s="41"/>
    </row>
    <row r="32" spans="2:34" ht="19.899999999999999" customHeight="1">
      <c r="B32" s="8"/>
      <c r="C32" s="17"/>
      <c r="AB32" s="41"/>
      <c r="AC32" s="41"/>
      <c r="AD32" s="41"/>
      <c r="AE32" s="41"/>
      <c r="AF32" s="41"/>
      <c r="AG32" s="41"/>
      <c r="AH32" s="41"/>
    </row>
    <row r="33" spans="2:34" s="2" customFormat="1" ht="40.15" customHeight="1">
      <c r="B33" s="60" t="s">
        <v>27</v>
      </c>
      <c r="C33" s="59"/>
      <c r="D33" s="59"/>
      <c r="E33" s="59"/>
      <c r="F33" s="23"/>
      <c r="G33" s="60" t="s">
        <v>26</v>
      </c>
      <c r="H33" s="59"/>
      <c r="AB33" s="43"/>
      <c r="AC33" s="43"/>
      <c r="AD33" s="43"/>
      <c r="AE33" s="43"/>
      <c r="AF33" s="43"/>
      <c r="AG33" s="43"/>
      <c r="AH33" s="43"/>
    </row>
    <row r="34" spans="2:34" ht="10.15" customHeight="1">
      <c r="B34" s="9"/>
      <c r="AB34" s="41"/>
      <c r="AC34" s="41"/>
      <c r="AD34" s="41"/>
      <c r="AE34" s="41"/>
      <c r="AF34" s="41"/>
      <c r="AG34" s="41"/>
      <c r="AH34" s="41"/>
    </row>
    <row r="35" spans="2:34" ht="30" customHeight="1">
      <c r="B35" s="62" t="s">
        <v>28</v>
      </c>
      <c r="C35" s="62" t="s">
        <v>7</v>
      </c>
      <c r="D35" s="62" t="s">
        <v>29</v>
      </c>
      <c r="E35" s="62" t="s">
        <v>30</v>
      </c>
      <c r="G35" s="61" t="s">
        <v>7</v>
      </c>
      <c r="H35" s="61" t="s">
        <v>30</v>
      </c>
      <c r="AB35" s="41"/>
      <c r="AC35" s="41"/>
      <c r="AD35" s="41"/>
      <c r="AE35" s="41"/>
      <c r="AF35" s="41"/>
      <c r="AG35" s="41"/>
      <c r="AH35" s="41"/>
    </row>
    <row r="36" spans="2:34" ht="19.899999999999999" customHeight="1">
      <c r="B36" s="29" t="s">
        <v>48</v>
      </c>
      <c r="C36" s="15"/>
      <c r="D36" s="11"/>
      <c r="E36" s="12"/>
      <c r="G36" s="30">
        <f>IF(Agosto!G36="", "", Agosto!G36)</f>
        <v>980</v>
      </c>
      <c r="H36" s="33" t="str">
        <f>IF(Agosto!H36="", "", Agosto!H36)</f>
        <v>Energia da propriedade</v>
      </c>
      <c r="AB36" s="44"/>
      <c r="AC36" s="41"/>
      <c r="AD36" s="41"/>
      <c r="AE36" s="41"/>
      <c r="AF36" s="41"/>
      <c r="AG36" s="41"/>
      <c r="AH36" s="41"/>
    </row>
    <row r="37" spans="2:34" ht="19.899999999999999" customHeight="1">
      <c r="B37" s="10"/>
      <c r="C37" s="15"/>
      <c r="D37" s="11"/>
      <c r="E37" s="12"/>
      <c r="G37" s="30">
        <f>IF(Agosto!G37="", "", Agosto!G37)</f>
        <v>180</v>
      </c>
      <c r="H37" s="33" t="str">
        <f>IF(Agosto!H37="", "", Agosto!H37)</f>
        <v>Internet</v>
      </c>
      <c r="AB37" s="44"/>
      <c r="AC37" s="41"/>
      <c r="AD37" s="41"/>
      <c r="AE37" s="41"/>
      <c r="AF37" s="41"/>
      <c r="AG37" s="41"/>
      <c r="AH37" s="41"/>
    </row>
    <row r="38" spans="2:34" ht="19.899999999999999" customHeight="1">
      <c r="B38" s="10"/>
      <c r="C38" s="15"/>
      <c r="D38" s="11"/>
      <c r="E38" s="12"/>
      <c r="G38" s="30">
        <f>IF(Agosto!G38="", "", Agosto!G38)</f>
        <v>260</v>
      </c>
      <c r="H38" s="33" t="str">
        <f>IF(Agosto!H38="", "", Agosto!H38)</f>
        <v>Contabilidade</v>
      </c>
      <c r="AB38" s="44"/>
      <c r="AC38" s="41"/>
      <c r="AD38" s="41"/>
      <c r="AE38" s="41"/>
      <c r="AF38" s="41"/>
      <c r="AG38" s="41"/>
      <c r="AH38" s="41"/>
    </row>
    <row r="39" spans="2:34" ht="19.899999999999999" customHeight="1">
      <c r="B39" s="10"/>
      <c r="C39" s="15"/>
      <c r="D39" s="11"/>
      <c r="E39" s="12"/>
      <c r="G39" s="30">
        <f>IF(Agosto!G39="", "", Agosto!G39)</f>
        <v>310</v>
      </c>
      <c r="H39" s="33" t="str">
        <f>IF(Agosto!H39="", "", Agosto!H39)</f>
        <v>Seguro</v>
      </c>
      <c r="AB39" s="44"/>
      <c r="AC39" s="41"/>
      <c r="AD39" s="41"/>
      <c r="AE39" s="41"/>
      <c r="AF39" s="41"/>
      <c r="AG39" s="41"/>
      <c r="AH39" s="41"/>
    </row>
    <row r="40" spans="2:34" ht="19.899999999999999" customHeight="1">
      <c r="B40" s="10"/>
      <c r="C40" s="15"/>
      <c r="D40" s="11"/>
      <c r="E40" s="12"/>
      <c r="G40" s="30">
        <f>IF(Agosto!G40="", "", Agosto!G40)</f>
        <v>450</v>
      </c>
      <c r="H40" s="33" t="str">
        <f>IF(Agosto!H40="", "", Agosto!H40)</f>
        <v>Manutenção preventiva</v>
      </c>
      <c r="AB40" s="44"/>
      <c r="AC40" s="41"/>
      <c r="AD40" s="41"/>
      <c r="AE40" s="41"/>
      <c r="AF40" s="41"/>
      <c r="AG40" s="41"/>
      <c r="AH40" s="41"/>
    </row>
    <row r="41" spans="2:34" ht="19.899999999999999" customHeight="1">
      <c r="B41" s="29"/>
      <c r="C41" s="15"/>
      <c r="D41" s="11"/>
      <c r="E41" s="12"/>
      <c r="G41" s="30" t="str">
        <f>IF(Agosto!G41="", "", Agosto!G41)</f>
        <v/>
      </c>
      <c r="H41" s="33" t="str">
        <f>IF(Agosto!H41="", "", Agosto!H41)</f>
        <v/>
      </c>
      <c r="AB41" s="44"/>
      <c r="AC41" s="41"/>
      <c r="AD41" s="41"/>
      <c r="AE41" s="41"/>
      <c r="AF41" s="41"/>
      <c r="AG41" s="41"/>
      <c r="AH41" s="41"/>
    </row>
    <row r="42" spans="2:34" ht="19.899999999999999" customHeight="1">
      <c r="B42" s="10"/>
      <c r="C42" s="15"/>
      <c r="D42" s="11"/>
      <c r="E42" s="12"/>
      <c r="G42" s="30" t="str">
        <f>IF(Agosto!G42="", "", Agosto!G42)</f>
        <v/>
      </c>
      <c r="H42" s="33" t="str">
        <f>IF(Agosto!H42="", "", Agosto!H42)</f>
        <v/>
      </c>
      <c r="AB42" s="44"/>
      <c r="AC42" s="41"/>
      <c r="AD42" s="41"/>
      <c r="AE42" s="41"/>
      <c r="AF42" s="41"/>
      <c r="AG42" s="41"/>
      <c r="AH42" s="41"/>
    </row>
    <row r="43" spans="2:34" ht="19.899999999999999" customHeight="1">
      <c r="B43" s="10"/>
      <c r="C43" s="15"/>
      <c r="D43" s="11"/>
      <c r="E43" s="12"/>
      <c r="G43" s="30" t="str">
        <f>IF(Agosto!G43="", "", Agosto!G43)</f>
        <v/>
      </c>
      <c r="H43" s="33" t="str">
        <f>IF(Agosto!H43="", "", Agosto!H43)</f>
        <v/>
      </c>
      <c r="AB43" s="44"/>
      <c r="AC43" s="41"/>
      <c r="AD43" s="41"/>
      <c r="AE43" s="41"/>
      <c r="AF43" s="41"/>
      <c r="AG43" s="41"/>
      <c r="AH43" s="41"/>
    </row>
    <row r="44" spans="2:34" ht="19.899999999999999" customHeight="1">
      <c r="B44" s="10"/>
      <c r="C44" s="15"/>
      <c r="D44" s="11"/>
      <c r="E44" s="12"/>
      <c r="G44" s="30" t="str">
        <f>IF(Agosto!G44="", "", Agosto!G44)</f>
        <v/>
      </c>
      <c r="H44" s="33" t="str">
        <f>IF(Agosto!H44="", "", Agosto!H44)</f>
        <v/>
      </c>
      <c r="AB44" s="44"/>
      <c r="AC44" s="41"/>
      <c r="AD44" s="41"/>
      <c r="AE44" s="41"/>
      <c r="AF44" s="41"/>
      <c r="AG44" s="41"/>
      <c r="AH44" s="41"/>
    </row>
    <row r="45" spans="2:34" ht="19.899999999999999" customHeight="1">
      <c r="B45" s="10"/>
      <c r="C45" s="15"/>
      <c r="D45" s="11"/>
      <c r="E45" s="12"/>
      <c r="G45" s="30" t="str">
        <f>IF(Agosto!G45="", "", Agosto!G45)</f>
        <v/>
      </c>
      <c r="H45" s="33" t="str">
        <f>IF(Agosto!H45="", "", Agosto!H45)</f>
        <v/>
      </c>
      <c r="AB45" s="44"/>
      <c r="AC45" s="41"/>
      <c r="AD45" s="41"/>
      <c r="AE45" s="41"/>
      <c r="AF45" s="41"/>
      <c r="AG45" s="41"/>
      <c r="AH45" s="41"/>
    </row>
    <row r="46" spans="2:34" ht="19.899999999999999" customHeight="1">
      <c r="B46" s="10"/>
      <c r="C46" s="15"/>
      <c r="D46" s="11"/>
      <c r="E46" s="12"/>
      <c r="G46" s="30" t="str">
        <f>IF(Agosto!G46="", "", Agosto!G46)</f>
        <v/>
      </c>
      <c r="H46" s="33" t="str">
        <f>IF(Agosto!H46="", "", Agosto!H46)</f>
        <v/>
      </c>
      <c r="AB46" s="44"/>
      <c r="AC46" s="41"/>
      <c r="AD46" s="41"/>
      <c r="AE46" s="41"/>
      <c r="AF46" s="41"/>
      <c r="AG46" s="41"/>
      <c r="AH46" s="41"/>
    </row>
    <row r="47" spans="2:34" ht="19.899999999999999" customHeight="1">
      <c r="B47" s="10"/>
      <c r="C47" s="15"/>
      <c r="D47" s="11"/>
      <c r="E47" s="12"/>
      <c r="G47" s="30" t="str">
        <f>IF(Agosto!G47="", "", Agosto!G47)</f>
        <v/>
      </c>
      <c r="H47" s="33" t="str">
        <f>IF(Agosto!H47="", "", Agosto!H47)</f>
        <v/>
      </c>
      <c r="AB47" s="44"/>
      <c r="AC47" s="41"/>
      <c r="AD47" s="41"/>
      <c r="AE47" s="41"/>
      <c r="AF47" s="41"/>
      <c r="AG47" s="41"/>
      <c r="AH47" s="41"/>
    </row>
    <row r="48" spans="2:34" ht="19.899999999999999" customHeight="1">
      <c r="B48" s="10"/>
      <c r="C48" s="15"/>
      <c r="D48" s="11"/>
      <c r="E48" s="12"/>
      <c r="G48" s="30" t="str">
        <f>IF(Agosto!G48="", "", Agosto!G48)</f>
        <v/>
      </c>
      <c r="H48" s="33" t="str">
        <f>IF(Agosto!H48="", "", Agosto!H48)</f>
        <v/>
      </c>
      <c r="AB48" s="44"/>
      <c r="AC48" s="41"/>
      <c r="AD48" s="41"/>
      <c r="AE48" s="41"/>
      <c r="AF48" s="41"/>
      <c r="AG48" s="41"/>
      <c r="AH48" s="41"/>
    </row>
    <row r="49" spans="2:34" ht="19.899999999999999" customHeight="1">
      <c r="B49" s="10"/>
      <c r="C49" s="15"/>
      <c r="D49" s="11"/>
      <c r="E49" s="12"/>
      <c r="G49" s="30" t="str">
        <f>IF(Agosto!G49="", "", Agosto!G49)</f>
        <v/>
      </c>
      <c r="H49" s="33" t="str">
        <f>IF(Agosto!H49="", "", Agosto!H49)</f>
        <v/>
      </c>
      <c r="AB49" s="44"/>
      <c r="AC49" s="41"/>
      <c r="AD49" s="41"/>
      <c r="AE49" s="41"/>
      <c r="AF49" s="41"/>
      <c r="AG49" s="41"/>
      <c r="AH49" s="41"/>
    </row>
    <row r="50" spans="2:34" ht="19.899999999999999" customHeight="1">
      <c r="B50" s="10"/>
      <c r="C50" s="15"/>
      <c r="D50" s="11"/>
      <c r="E50" s="12"/>
      <c r="G50" s="30" t="str">
        <f>IF(Agosto!G50="", "", Agosto!G50)</f>
        <v/>
      </c>
      <c r="H50" s="33" t="str">
        <f>IF(Agosto!H50="", "", Agosto!H50)</f>
        <v/>
      </c>
      <c r="AB50" s="44"/>
      <c r="AC50" s="41"/>
      <c r="AD50" s="41"/>
      <c r="AE50" s="41"/>
      <c r="AF50" s="41"/>
      <c r="AG50" s="41"/>
      <c r="AH50" s="41"/>
    </row>
    <row r="51" spans="2:34" ht="19.899999999999999" customHeight="1">
      <c r="B51" s="10"/>
      <c r="C51" s="15"/>
      <c r="D51" s="11"/>
      <c r="E51" s="12"/>
      <c r="G51" s="30" t="str">
        <f>IF(Agosto!G51="", "", Agosto!G51)</f>
        <v/>
      </c>
      <c r="H51" s="33" t="str">
        <f>IF(Agosto!H51="", "", Agosto!H51)</f>
        <v/>
      </c>
      <c r="AB51" s="44"/>
      <c r="AC51" s="41"/>
      <c r="AD51" s="41"/>
      <c r="AE51" s="41"/>
      <c r="AF51" s="41"/>
      <c r="AG51" s="41"/>
      <c r="AH51" s="41"/>
    </row>
    <row r="52" spans="2:34" ht="19.899999999999999" customHeight="1">
      <c r="B52" s="10"/>
      <c r="C52" s="15"/>
      <c r="D52" s="11"/>
      <c r="E52" s="12"/>
      <c r="G52" s="30" t="str">
        <f>IF(Agosto!G52="", "", Agosto!G52)</f>
        <v/>
      </c>
      <c r="H52" s="33" t="str">
        <f>IF(Agosto!H52="", "", Agosto!H52)</f>
        <v/>
      </c>
      <c r="AB52" s="44"/>
      <c r="AC52" s="41"/>
      <c r="AD52" s="41"/>
      <c r="AE52" s="41"/>
      <c r="AF52" s="41"/>
      <c r="AG52" s="41"/>
      <c r="AH52" s="41"/>
    </row>
    <row r="53" spans="2:34" ht="19.899999999999999" customHeight="1">
      <c r="B53" s="10"/>
      <c r="C53" s="15"/>
      <c r="D53" s="11"/>
      <c r="E53" s="12"/>
      <c r="G53" s="30" t="str">
        <f>IF(Agosto!G53="", "", Agosto!G53)</f>
        <v/>
      </c>
      <c r="H53" s="33" t="str">
        <f>IF(Agosto!H53="", "", Agosto!H53)</f>
        <v/>
      </c>
      <c r="AB53" s="44"/>
      <c r="AC53" s="41"/>
      <c r="AD53" s="41"/>
      <c r="AE53" s="41"/>
      <c r="AF53" s="41"/>
      <c r="AG53" s="41"/>
      <c r="AH53" s="41"/>
    </row>
    <row r="54" spans="2:34" ht="19.899999999999999" customHeight="1">
      <c r="B54" s="10"/>
      <c r="C54" s="15"/>
      <c r="D54" s="11"/>
      <c r="E54" s="12"/>
      <c r="G54" s="30" t="str">
        <f>IF(Agosto!G54="", "", Agosto!G54)</f>
        <v/>
      </c>
      <c r="H54" s="33" t="str">
        <f>IF(Agosto!H54="", "", Agosto!H54)</f>
        <v/>
      </c>
      <c r="AB54" s="44"/>
      <c r="AC54" s="41"/>
      <c r="AD54" s="41"/>
      <c r="AE54" s="41"/>
      <c r="AF54" s="41"/>
      <c r="AG54" s="41"/>
      <c r="AH54" s="41"/>
    </row>
    <row r="55" spans="2:34" ht="19.899999999999999" customHeight="1">
      <c r="B55" s="10"/>
      <c r="C55" s="15"/>
      <c r="D55" s="11"/>
      <c r="E55" s="12"/>
      <c r="G55" s="30" t="str">
        <f>IF(Agosto!G55="", "", Agosto!G55)</f>
        <v/>
      </c>
      <c r="H55" s="33" t="str">
        <f>IF(Agosto!H55="", "", Agosto!H55)</f>
        <v/>
      </c>
      <c r="AB55" s="44"/>
      <c r="AC55" s="41"/>
      <c r="AD55" s="41"/>
      <c r="AE55" s="41"/>
      <c r="AF55" s="41"/>
      <c r="AG55" s="41"/>
      <c r="AH55" s="41"/>
    </row>
    <row r="56" spans="2:34" ht="19.899999999999999" customHeight="1">
      <c r="B56" s="10"/>
      <c r="C56" s="15"/>
      <c r="D56" s="11"/>
      <c r="E56" s="12"/>
      <c r="G56" s="30" t="str">
        <f>IF(Agosto!G56="", "", Agosto!G56)</f>
        <v/>
      </c>
      <c r="H56" s="33" t="str">
        <f>IF(Agosto!H56="", "", Agosto!H56)</f>
        <v/>
      </c>
      <c r="AB56" s="44"/>
      <c r="AC56" s="41"/>
      <c r="AD56" s="41"/>
      <c r="AE56" s="41"/>
      <c r="AF56" s="41"/>
      <c r="AG56" s="41"/>
      <c r="AH56" s="41"/>
    </row>
    <row r="57" spans="2:34" ht="19.899999999999999" customHeight="1">
      <c r="B57" s="10"/>
      <c r="C57" s="15"/>
      <c r="D57" s="11"/>
      <c r="E57" s="12"/>
      <c r="G57" s="30" t="str">
        <f>IF(Agosto!G57="", "", Agosto!G57)</f>
        <v/>
      </c>
      <c r="H57" s="33" t="str">
        <f>IF(Agosto!H57="", "", Agosto!H57)</f>
        <v/>
      </c>
      <c r="AB57" s="44"/>
      <c r="AC57" s="41"/>
      <c r="AD57" s="41"/>
      <c r="AE57" s="41"/>
      <c r="AF57" s="41"/>
      <c r="AG57" s="41"/>
      <c r="AH57" s="41"/>
    </row>
    <row r="58" spans="2:34" ht="19.899999999999999" customHeight="1">
      <c r="B58" s="10"/>
      <c r="C58" s="15"/>
      <c r="D58" s="11"/>
      <c r="E58" s="12"/>
      <c r="G58" s="30" t="str">
        <f>IF(Agosto!G58="", "", Agosto!G58)</f>
        <v/>
      </c>
      <c r="H58" s="33" t="str">
        <f>IF(Agosto!H58="", "", Agosto!H58)</f>
        <v/>
      </c>
      <c r="AB58" s="44"/>
      <c r="AC58" s="41"/>
      <c r="AD58" s="41"/>
      <c r="AE58" s="41"/>
      <c r="AF58" s="41"/>
      <c r="AG58" s="41"/>
      <c r="AH58" s="41"/>
    </row>
    <row r="59" spans="2:34" ht="19.899999999999999" customHeight="1">
      <c r="B59" s="10"/>
      <c r="C59" s="15"/>
      <c r="D59" s="11"/>
      <c r="E59" s="12"/>
      <c r="G59" s="30" t="str">
        <f>IF(Agosto!G59="", "", Agosto!G59)</f>
        <v/>
      </c>
      <c r="H59" s="33" t="str">
        <f>IF(Agosto!H59="", "", Agosto!H59)</f>
        <v/>
      </c>
      <c r="AB59" s="44"/>
      <c r="AC59" s="41"/>
      <c r="AD59" s="41"/>
      <c r="AE59" s="41"/>
      <c r="AF59" s="41"/>
      <c r="AG59" s="41"/>
      <c r="AH59" s="41"/>
    </row>
    <row r="60" spans="2:34" ht="19.899999999999999" customHeight="1">
      <c r="B60" s="10"/>
      <c r="C60" s="15"/>
      <c r="D60" s="11"/>
      <c r="E60" s="12"/>
      <c r="G60" s="30" t="str">
        <f>IF(Agosto!G60="", "", Agosto!G60)</f>
        <v/>
      </c>
      <c r="H60" s="33" t="str">
        <f>IF(Agosto!H60="", "", Agosto!H60)</f>
        <v/>
      </c>
      <c r="AB60" s="44"/>
      <c r="AC60" s="41"/>
      <c r="AD60" s="41"/>
      <c r="AE60" s="41"/>
      <c r="AF60" s="41"/>
      <c r="AG60" s="41"/>
      <c r="AH60" s="41"/>
    </row>
    <row r="61" spans="2:34" ht="19.899999999999999" customHeight="1">
      <c r="B61" s="10"/>
      <c r="C61" s="15"/>
      <c r="D61" s="11"/>
      <c r="E61" s="12"/>
      <c r="G61" s="30" t="str">
        <f>IF(Agosto!G61="", "", Agosto!G61)</f>
        <v/>
      </c>
      <c r="H61" s="33" t="str">
        <f>IF(Agosto!H61="", "", Agosto!H61)</f>
        <v/>
      </c>
      <c r="AB61" s="44"/>
      <c r="AC61" s="41"/>
      <c r="AD61" s="41"/>
      <c r="AE61" s="41"/>
      <c r="AF61" s="41"/>
      <c r="AG61" s="41"/>
      <c r="AH61" s="41"/>
    </row>
    <row r="62" spans="2:34" ht="19.899999999999999" customHeight="1">
      <c r="B62" s="10"/>
      <c r="C62" s="15"/>
      <c r="D62" s="11"/>
      <c r="E62" s="12"/>
      <c r="G62" s="30" t="str">
        <f>IF(Agosto!G62="", "", Agosto!G62)</f>
        <v/>
      </c>
      <c r="H62" s="33" t="str">
        <f>IF(Agosto!H62="", "", Agosto!H62)</f>
        <v/>
      </c>
      <c r="AB62" s="44"/>
      <c r="AC62" s="41"/>
      <c r="AD62" s="41"/>
      <c r="AE62" s="41"/>
      <c r="AF62" s="41"/>
      <c r="AG62" s="41"/>
      <c r="AH62" s="41"/>
    </row>
    <row r="63" spans="2:34" ht="19.899999999999999" customHeight="1">
      <c r="B63" s="24"/>
      <c r="C63" s="26"/>
      <c r="D63" s="13"/>
      <c r="E63" s="13"/>
      <c r="G63" s="30" t="str">
        <f>IF(Agosto!G63="", "", Agosto!G63)</f>
        <v/>
      </c>
      <c r="H63" s="33" t="str">
        <f>IF(Agosto!H63="", "", Agosto!H63)</f>
        <v/>
      </c>
      <c r="AB63" s="44"/>
      <c r="AC63" s="41"/>
      <c r="AD63" s="41"/>
      <c r="AE63" s="41"/>
      <c r="AF63" s="41"/>
      <c r="AG63" s="41"/>
      <c r="AH63" s="41"/>
    </row>
    <row r="64" spans="2:34" ht="19.899999999999999" customHeight="1">
      <c r="B64" s="24"/>
      <c r="C64" s="26"/>
      <c r="D64" s="11"/>
      <c r="E64" s="12"/>
      <c r="G64" s="30" t="str">
        <f>IF(Agosto!G64="", "", Agosto!G64)</f>
        <v/>
      </c>
      <c r="H64" s="33" t="str">
        <f>IF(Agosto!H64="", "", Agosto!H64)</f>
        <v/>
      </c>
      <c r="AB64" s="44"/>
      <c r="AC64" s="41"/>
      <c r="AD64" s="41"/>
      <c r="AE64" s="41"/>
      <c r="AF64" s="41"/>
      <c r="AG64" s="41"/>
      <c r="AH64" s="41"/>
    </row>
    <row r="65" spans="2:34" ht="19.899999999999999" customHeight="1">
      <c r="B65" s="24"/>
      <c r="C65" s="26"/>
      <c r="D65" s="11"/>
      <c r="E65" s="12"/>
      <c r="G65" s="30" t="str">
        <f>IF(Agosto!G65="", "", Agosto!G65)</f>
        <v/>
      </c>
      <c r="H65" s="33" t="str">
        <f>IF(Agosto!H65="", "", Agosto!H65)</f>
        <v/>
      </c>
      <c r="AB65" s="44"/>
      <c r="AC65" s="41"/>
      <c r="AD65" s="41"/>
      <c r="AE65" s="41"/>
      <c r="AF65" s="41"/>
      <c r="AG65" s="41"/>
      <c r="AH65" s="41"/>
    </row>
    <row r="66" spans="2:34" ht="19.899999999999999" customHeight="1">
      <c r="B66" s="24"/>
      <c r="C66" s="26"/>
      <c r="D66" s="13"/>
      <c r="E66" s="13"/>
      <c r="G66" s="30" t="str">
        <f>IF(Agosto!G66="", "", Agosto!G66)</f>
        <v/>
      </c>
      <c r="H66" s="33" t="str">
        <f>IF(Agosto!H66="", "", Agosto!H66)</f>
        <v/>
      </c>
      <c r="AB66" s="44"/>
      <c r="AC66" s="41"/>
      <c r="AD66" s="41"/>
      <c r="AE66" s="41"/>
      <c r="AF66" s="41"/>
      <c r="AG66" s="41"/>
      <c r="AH66" s="41"/>
    </row>
    <row r="67" spans="2:34" ht="19.899999999999999" customHeight="1">
      <c r="B67" s="24"/>
      <c r="C67" s="26"/>
      <c r="D67" s="11"/>
      <c r="E67" s="12"/>
      <c r="G67" s="30" t="str">
        <f>IF(Agosto!G67="", "", Agosto!G67)</f>
        <v/>
      </c>
      <c r="H67" s="33" t="str">
        <f>IF(Agosto!H67="", "", Agosto!H67)</f>
        <v/>
      </c>
      <c r="AB67" s="44"/>
      <c r="AC67" s="41"/>
      <c r="AD67" s="41"/>
      <c r="AE67" s="41"/>
      <c r="AF67" s="41"/>
      <c r="AG67" s="41"/>
      <c r="AH67" s="41"/>
    </row>
    <row r="68" spans="2:34" ht="19.899999999999999" customHeight="1">
      <c r="B68" s="24"/>
      <c r="C68" s="26"/>
      <c r="D68" s="11"/>
      <c r="E68" s="12"/>
      <c r="G68" s="30" t="str">
        <f>IF(Agosto!G68="", "", Agosto!G68)</f>
        <v/>
      </c>
      <c r="H68" s="33" t="str">
        <f>IF(Agosto!H68="", "", Agosto!H68)</f>
        <v/>
      </c>
      <c r="AB68" s="44"/>
      <c r="AC68" s="41"/>
      <c r="AD68" s="41"/>
      <c r="AE68" s="41"/>
      <c r="AF68" s="41"/>
      <c r="AG68" s="41"/>
      <c r="AH68" s="41"/>
    </row>
    <row r="69" spans="2:34" ht="19.899999999999999" customHeight="1">
      <c r="B69" s="10"/>
      <c r="C69" s="15"/>
      <c r="D69" s="11"/>
      <c r="E69" s="12"/>
      <c r="G69" s="30" t="str">
        <f>IF(Agosto!G69="", "", Agosto!G69)</f>
        <v/>
      </c>
      <c r="H69" s="33" t="str">
        <f>IF(Agosto!H69="", "", Agosto!H69)</f>
        <v/>
      </c>
      <c r="AB69" s="44"/>
      <c r="AC69" s="41"/>
      <c r="AD69" s="41"/>
      <c r="AE69" s="41"/>
      <c r="AF69" s="41"/>
      <c r="AG69" s="41"/>
      <c r="AH69" s="41"/>
    </row>
    <row r="70" spans="2:34" ht="19.899999999999999" customHeight="1">
      <c r="B70" s="10"/>
      <c r="C70" s="15"/>
      <c r="D70" s="11"/>
      <c r="E70" s="12"/>
      <c r="G70" s="30" t="str">
        <f>IF(Agosto!G70="", "", Agosto!G70)</f>
        <v/>
      </c>
      <c r="H70" s="33" t="str">
        <f>IF(Agosto!H70="", "", Agosto!H70)</f>
        <v/>
      </c>
      <c r="AB70" s="44"/>
      <c r="AC70" s="41"/>
      <c r="AD70" s="41"/>
      <c r="AE70" s="41"/>
      <c r="AF70" s="41"/>
      <c r="AG70" s="41"/>
      <c r="AH70" s="41"/>
    </row>
    <row r="71" spans="2:34" ht="19.899999999999999" customHeight="1">
      <c r="B71" s="25"/>
      <c r="C71" s="27"/>
      <c r="D71" s="13"/>
      <c r="E71" s="13"/>
      <c r="G71" s="30" t="str">
        <f>IF(Agosto!G71="", "", Agosto!G71)</f>
        <v/>
      </c>
      <c r="H71" s="33" t="str">
        <f>IF(Agosto!H71="", "", Agosto!H71)</f>
        <v/>
      </c>
      <c r="AB71" s="44"/>
      <c r="AC71" s="41"/>
      <c r="AD71" s="41"/>
      <c r="AE71" s="41"/>
      <c r="AF71" s="41"/>
      <c r="AG71" s="41"/>
      <c r="AH71" s="41"/>
    </row>
    <row r="72" spans="2:34" ht="19.899999999999999" customHeight="1">
      <c r="B72" s="25"/>
      <c r="C72" s="27"/>
      <c r="D72" s="13"/>
      <c r="E72" s="13"/>
      <c r="G72" s="30" t="str">
        <f>IF(Agosto!G72="", "", Agosto!G72)</f>
        <v/>
      </c>
      <c r="H72" s="33" t="str">
        <f>IF(Agosto!H72="", "", Agosto!H72)</f>
        <v/>
      </c>
      <c r="AB72" s="44"/>
      <c r="AC72" s="41"/>
      <c r="AD72" s="41"/>
      <c r="AE72" s="41"/>
      <c r="AF72" s="41"/>
      <c r="AG72" s="41"/>
      <c r="AH72" s="41"/>
    </row>
    <row r="73" spans="2:34" ht="19.899999999999999" customHeight="1">
      <c r="B73" s="25"/>
      <c r="C73" s="27"/>
      <c r="D73" s="13"/>
      <c r="E73" s="13"/>
      <c r="G73" s="30" t="str">
        <f>IF(Agosto!G73="", "", Agosto!G73)</f>
        <v/>
      </c>
      <c r="H73" s="33" t="str">
        <f>IF(Agosto!H73="", "", Agosto!H73)</f>
        <v/>
      </c>
      <c r="AB73" s="44"/>
      <c r="AC73" s="41"/>
      <c r="AD73" s="41"/>
      <c r="AE73" s="41"/>
      <c r="AF73" s="41"/>
      <c r="AG73" s="41"/>
      <c r="AH73" s="41"/>
    </row>
    <row r="74" spans="2:34" ht="19.899999999999999" customHeight="1">
      <c r="B74" s="25"/>
      <c r="C74" s="27"/>
      <c r="D74" s="13"/>
      <c r="E74" s="13"/>
      <c r="G74" s="30" t="str">
        <f>IF(Agosto!G74="", "", Agosto!G74)</f>
        <v/>
      </c>
      <c r="H74" s="33" t="str">
        <f>IF(Agosto!H74="", "", Agosto!H74)</f>
        <v/>
      </c>
      <c r="AB74" s="44"/>
      <c r="AC74" s="41"/>
      <c r="AD74" s="41"/>
      <c r="AE74" s="41"/>
      <c r="AF74" s="41"/>
      <c r="AG74" s="41"/>
      <c r="AH74" s="41"/>
    </row>
    <row r="75" spans="2:34" ht="19.899999999999999" customHeight="1">
      <c r="B75" s="25"/>
      <c r="C75" s="27"/>
      <c r="D75" s="13"/>
      <c r="E75" s="13"/>
      <c r="G75" s="30" t="str">
        <f>IF(Agosto!G75="", "", Agosto!G75)</f>
        <v/>
      </c>
      <c r="H75" s="33" t="str">
        <f>IF(Agosto!H75="", "", Agosto!H75)</f>
        <v/>
      </c>
      <c r="AB75" s="44"/>
      <c r="AC75" s="41"/>
      <c r="AD75" s="41"/>
      <c r="AE75" s="41"/>
      <c r="AF75" s="41"/>
      <c r="AG75" s="41"/>
      <c r="AH75" s="41"/>
    </row>
    <row r="76" spans="2:34" ht="19.899999999999999" customHeight="1">
      <c r="B76" s="25"/>
      <c r="C76" s="27"/>
      <c r="D76" s="13"/>
      <c r="E76" s="13"/>
      <c r="G76" s="30" t="str">
        <f>IF(Agosto!G76="", "", Agosto!G76)</f>
        <v/>
      </c>
      <c r="H76" s="33" t="str">
        <f>IF(Agosto!H76="", "", Agosto!H76)</f>
        <v/>
      </c>
      <c r="AB76" s="44"/>
      <c r="AC76" s="41"/>
      <c r="AD76" s="41"/>
      <c r="AE76" s="41"/>
      <c r="AF76" s="41"/>
      <c r="AG76" s="41"/>
      <c r="AH76" s="41"/>
    </row>
    <row r="77" spans="2:34" ht="19.899999999999999" customHeight="1">
      <c r="B77" s="13"/>
      <c r="C77" s="13"/>
      <c r="D77" s="13"/>
      <c r="E77" s="13"/>
    </row>
    <row r="78" spans="2:34" ht="19.899999999999999" customHeight="1">
      <c r="B78" s="13"/>
      <c r="C78" s="13"/>
      <c r="D78" s="13"/>
      <c r="E78" s="13"/>
    </row>
    <row r="79" spans="2:34" ht="19.899999999999999" customHeight="1">
      <c r="B79" s="13"/>
      <c r="C79" s="13"/>
      <c r="D79" s="13"/>
      <c r="E79" s="13"/>
    </row>
    <row r="80" spans="2:34" ht="19.899999999999999" customHeight="1">
      <c r="B80" s="13"/>
      <c r="C80" s="13"/>
      <c r="D80" s="13"/>
      <c r="E80" s="13"/>
    </row>
    <row r="81" spans="2:5" ht="19.899999999999999" customHeight="1">
      <c r="B81" s="13"/>
      <c r="C81" s="13"/>
      <c r="D81" s="13"/>
      <c r="E81" s="13"/>
    </row>
    <row r="82" spans="2:5" ht="19.899999999999999" customHeight="1">
      <c r="B82" s="13"/>
      <c r="C82" s="13"/>
      <c r="D82" s="13"/>
      <c r="E82" s="13"/>
    </row>
    <row r="83" spans="2:5" ht="19.899999999999999" customHeight="1">
      <c r="B83" s="13"/>
      <c r="C83" s="13"/>
      <c r="D83" s="13"/>
      <c r="E83" s="13"/>
    </row>
    <row r="84" spans="2:5" ht="19.899999999999999" customHeight="1">
      <c r="B84" s="13"/>
      <c r="C84" s="13"/>
      <c r="D84" s="13"/>
      <c r="E84" s="13"/>
    </row>
    <row r="85" spans="2:5" ht="19.899999999999999" customHeight="1">
      <c r="B85" s="13"/>
      <c r="C85" s="13"/>
      <c r="D85" s="13"/>
      <c r="E85" s="13"/>
    </row>
    <row r="86" spans="2:5" ht="19.899999999999999" customHeight="1">
      <c r="B86" s="13"/>
      <c r="C86" s="13"/>
      <c r="D86" s="13"/>
      <c r="E86" s="13"/>
    </row>
    <row r="87" spans="2:5" ht="19.899999999999999" customHeight="1">
      <c r="B87" s="13"/>
      <c r="C87" s="13"/>
      <c r="D87" s="13"/>
      <c r="E87" s="13"/>
    </row>
    <row r="88" spans="2:5" ht="19.899999999999999" customHeight="1">
      <c r="B88" s="13"/>
      <c r="C88" s="13"/>
      <c r="D88" s="13"/>
      <c r="E88" s="13"/>
    </row>
    <row r="89" spans="2:5" ht="19.899999999999999" customHeight="1">
      <c r="B89" s="13"/>
      <c r="C89" s="13"/>
      <c r="D89" s="13"/>
      <c r="E89" s="13"/>
    </row>
    <row r="90" spans="2:5" ht="19.899999999999999" customHeight="1">
      <c r="B90" s="13"/>
      <c r="C90" s="13"/>
      <c r="D90" s="13"/>
      <c r="E90" s="13"/>
    </row>
    <row r="91" spans="2:5" ht="19.899999999999999" customHeight="1">
      <c r="B91" s="13"/>
      <c r="C91" s="13"/>
      <c r="D91" s="13"/>
      <c r="E91" s="13"/>
    </row>
    <row r="92" spans="2:5" ht="19.899999999999999" customHeight="1">
      <c r="B92" s="13"/>
      <c r="C92" s="13"/>
      <c r="D92" s="13"/>
      <c r="E92" s="13"/>
    </row>
    <row r="93" spans="2:5" ht="19.899999999999999" customHeight="1">
      <c r="B93" s="13"/>
      <c r="C93" s="13"/>
      <c r="D93" s="13"/>
      <c r="E93" s="13"/>
    </row>
    <row r="94" spans="2:5" ht="19.899999999999999" customHeight="1">
      <c r="B94" s="13"/>
      <c r="C94" s="13"/>
      <c r="D94" s="13"/>
      <c r="E94" s="13"/>
    </row>
    <row r="95" spans="2:5" ht="19.899999999999999" customHeight="1">
      <c r="B95" s="13"/>
      <c r="C95" s="13"/>
      <c r="D95" s="13"/>
      <c r="E95" s="13"/>
    </row>
    <row r="96" spans="2:5" ht="19.899999999999999" customHeight="1">
      <c r="B96" s="13"/>
      <c r="C96" s="13"/>
      <c r="D96" s="13"/>
      <c r="E96" s="13"/>
    </row>
    <row r="97" spans="2:5" ht="19.899999999999999" customHeight="1">
      <c r="B97" s="13"/>
      <c r="C97" s="13"/>
      <c r="D97" s="13"/>
      <c r="E97" s="13"/>
    </row>
    <row r="98" spans="2:5" ht="19.899999999999999" customHeight="1">
      <c r="B98" s="13"/>
      <c r="C98" s="13"/>
      <c r="D98" s="13"/>
      <c r="E98" s="13"/>
    </row>
    <row r="99" spans="2:5" ht="19.899999999999999" customHeight="1">
      <c r="B99" s="13"/>
      <c r="C99" s="13"/>
      <c r="D99" s="13"/>
      <c r="E99" s="13"/>
    </row>
    <row r="100" spans="2:5" ht="19.899999999999999" customHeight="1">
      <c r="B100" s="13"/>
      <c r="C100" s="13"/>
      <c r="D100" s="13"/>
      <c r="E100" s="13"/>
    </row>
    <row r="101" spans="2:5" ht="19.899999999999999" customHeight="1">
      <c r="B101" s="13"/>
      <c r="C101" s="13"/>
      <c r="D101" s="13"/>
      <c r="E101" s="13"/>
    </row>
    <row r="102" spans="2:5" ht="19.899999999999999" customHeight="1">
      <c r="B102" s="13"/>
      <c r="C102" s="13"/>
      <c r="D102" s="13"/>
      <c r="E102" s="13"/>
    </row>
    <row r="103" spans="2:5" ht="19.899999999999999" customHeight="1">
      <c r="B103" s="13"/>
      <c r="C103" s="13"/>
      <c r="D103" s="13"/>
      <c r="E103" s="13"/>
    </row>
    <row r="104" spans="2:5" ht="19.899999999999999" customHeight="1">
      <c r="B104" s="13"/>
      <c r="C104" s="13"/>
      <c r="D104" s="13"/>
      <c r="E104" s="13"/>
    </row>
    <row r="105" spans="2:5" ht="19.899999999999999" customHeight="1">
      <c r="B105" s="13"/>
      <c r="C105" s="13"/>
      <c r="D105" s="13"/>
      <c r="E105" s="13"/>
    </row>
    <row r="106" spans="2:5" ht="19.899999999999999" customHeight="1">
      <c r="B106" s="13"/>
      <c r="C106" s="13"/>
      <c r="D106" s="13"/>
      <c r="E106" s="13"/>
    </row>
    <row r="107" spans="2:5" ht="19.899999999999999" customHeight="1">
      <c r="B107" s="13"/>
      <c r="C107" s="13"/>
      <c r="D107" s="13"/>
      <c r="E107" s="13"/>
    </row>
    <row r="108" spans="2:5" ht="19.899999999999999" customHeight="1">
      <c r="B108" s="13"/>
      <c r="C108" s="13"/>
      <c r="D108" s="13"/>
      <c r="E108" s="13"/>
    </row>
    <row r="109" spans="2:5" ht="19.899999999999999" customHeight="1">
      <c r="B109" s="13"/>
      <c r="C109" s="13"/>
      <c r="D109" s="13"/>
      <c r="E109" s="13"/>
    </row>
    <row r="110" spans="2:5" ht="19.899999999999999" customHeight="1">
      <c r="B110" s="13"/>
      <c r="C110" s="13"/>
      <c r="D110" s="13"/>
      <c r="E110" s="13"/>
    </row>
    <row r="111" spans="2:5" ht="19.899999999999999" customHeight="1">
      <c r="B111" s="13"/>
      <c r="C111" s="13"/>
      <c r="D111" s="13"/>
      <c r="E111" s="13"/>
    </row>
    <row r="112" spans="2:5" ht="19.899999999999999" customHeight="1">
      <c r="B112" s="13"/>
      <c r="C112" s="13"/>
      <c r="D112" s="13"/>
      <c r="E112" s="13"/>
    </row>
    <row r="113" spans="2:5" ht="19.899999999999999" customHeight="1">
      <c r="B113" s="13"/>
      <c r="C113" s="13"/>
      <c r="D113" s="13"/>
      <c r="E113" s="13"/>
    </row>
    <row r="114" spans="2:5" ht="19.899999999999999" customHeight="1">
      <c r="B114" s="13"/>
      <c r="C114" s="13"/>
      <c r="D114" s="13"/>
      <c r="E114" s="13"/>
    </row>
    <row r="115" spans="2:5" ht="19.899999999999999" customHeight="1">
      <c r="B115" s="13"/>
      <c r="C115" s="13"/>
      <c r="D115" s="13"/>
      <c r="E115" s="13"/>
    </row>
    <row r="116" spans="2:5" ht="19.899999999999999" customHeight="1">
      <c r="B116" s="13"/>
      <c r="C116" s="13"/>
      <c r="D116" s="13"/>
      <c r="E116" s="13"/>
    </row>
    <row r="117" spans="2:5" ht="19.899999999999999" customHeight="1">
      <c r="B117" s="13"/>
      <c r="C117" s="13"/>
      <c r="D117" s="13"/>
      <c r="E117" s="13"/>
    </row>
    <row r="118" spans="2:5" ht="19.899999999999999" customHeight="1">
      <c r="B118" s="13"/>
      <c r="C118" s="13"/>
      <c r="D118" s="13"/>
      <c r="E118" s="13"/>
    </row>
    <row r="119" spans="2:5" ht="19.899999999999999" customHeight="1">
      <c r="B119" s="13"/>
      <c r="C119" s="13"/>
      <c r="D119" s="13"/>
      <c r="E119" s="13"/>
    </row>
    <row r="120" spans="2:5" ht="19.899999999999999" customHeight="1">
      <c r="B120" s="13"/>
      <c r="C120" s="13"/>
      <c r="D120" s="13"/>
      <c r="E120" s="13"/>
    </row>
    <row r="121" spans="2:5" ht="19.899999999999999" customHeight="1">
      <c r="B121" s="13"/>
      <c r="C121" s="13"/>
      <c r="D121" s="13"/>
      <c r="E121" s="13"/>
    </row>
    <row r="122" spans="2:5" ht="19.899999999999999" customHeight="1">
      <c r="B122" s="13"/>
      <c r="C122" s="13"/>
      <c r="D122" s="13"/>
      <c r="E122" s="13"/>
    </row>
    <row r="123" spans="2:5" ht="19.899999999999999" customHeight="1">
      <c r="B123" s="13"/>
      <c r="C123" s="13"/>
      <c r="D123" s="13"/>
      <c r="E123" s="13"/>
    </row>
    <row r="124" spans="2:5" ht="19.899999999999999" customHeight="1">
      <c r="B124" s="13"/>
      <c r="C124" s="13"/>
      <c r="D124" s="13"/>
      <c r="E124" s="13"/>
    </row>
    <row r="125" spans="2:5" ht="19.899999999999999" customHeight="1">
      <c r="B125" s="13"/>
      <c r="C125" s="13"/>
      <c r="D125" s="13"/>
      <c r="E125" s="13"/>
    </row>
    <row r="126" spans="2:5" ht="19.899999999999999" customHeight="1">
      <c r="B126" s="13"/>
      <c r="C126" s="13"/>
      <c r="D126" s="13"/>
      <c r="E126" s="13"/>
    </row>
    <row r="127" spans="2:5" ht="19.899999999999999" customHeight="1">
      <c r="B127" s="13"/>
      <c r="C127" s="13"/>
      <c r="D127" s="13"/>
      <c r="E127" s="13"/>
    </row>
    <row r="128" spans="2:5" ht="19.899999999999999" customHeight="1">
      <c r="B128" s="13"/>
      <c r="C128" s="13"/>
      <c r="D128" s="13"/>
      <c r="E128" s="13"/>
    </row>
    <row r="129" spans="2:5" ht="19.899999999999999" customHeight="1">
      <c r="B129" s="13"/>
      <c r="C129" s="13"/>
      <c r="D129" s="13"/>
      <c r="E129" s="13"/>
    </row>
    <row r="130" spans="2:5" ht="19.899999999999999" customHeight="1">
      <c r="B130" s="13"/>
      <c r="C130" s="13"/>
      <c r="D130" s="13"/>
      <c r="E130" s="13"/>
    </row>
    <row r="131" spans="2:5" ht="19.899999999999999" customHeight="1">
      <c r="B131" s="13"/>
      <c r="C131" s="13"/>
      <c r="D131" s="13"/>
      <c r="E131" s="13"/>
    </row>
    <row r="132" spans="2:5" ht="19.899999999999999" customHeight="1">
      <c r="B132" s="13"/>
      <c r="C132" s="13"/>
      <c r="D132" s="13"/>
      <c r="E132" s="13"/>
    </row>
    <row r="133" spans="2:5" ht="19.899999999999999" customHeight="1">
      <c r="B133" s="13"/>
      <c r="C133" s="13"/>
      <c r="D133" s="13"/>
      <c r="E133" s="13"/>
    </row>
    <row r="134" spans="2:5" ht="19.899999999999999" customHeight="1">
      <c r="B134" s="13"/>
      <c r="C134" s="13"/>
      <c r="D134" s="13"/>
      <c r="E134" s="13"/>
    </row>
    <row r="135" spans="2:5" ht="19.899999999999999" customHeight="1">
      <c r="B135" s="13"/>
      <c r="C135" s="13"/>
      <c r="D135" s="13"/>
      <c r="E135" s="13"/>
    </row>
    <row r="136" spans="2:5" ht="19.899999999999999" customHeight="1">
      <c r="B136" s="13"/>
      <c r="C136" s="13"/>
      <c r="D136" s="13"/>
      <c r="E136" s="13"/>
    </row>
    <row r="137" spans="2:5" ht="19.899999999999999" customHeight="1">
      <c r="B137" s="13"/>
      <c r="C137" s="13"/>
      <c r="D137" s="13"/>
      <c r="E137" s="13"/>
    </row>
    <row r="138" spans="2:5" ht="19.899999999999999" customHeight="1">
      <c r="B138" s="13"/>
      <c r="C138" s="13"/>
      <c r="D138" s="13"/>
      <c r="E138" s="13"/>
    </row>
    <row r="139" spans="2:5" ht="19.899999999999999" customHeight="1">
      <c r="B139" s="13"/>
      <c r="C139" s="13"/>
      <c r="D139" s="13"/>
      <c r="E139" s="13"/>
    </row>
    <row r="140" spans="2:5" ht="19.899999999999999" customHeight="1">
      <c r="B140" s="13"/>
      <c r="C140" s="13"/>
      <c r="D140" s="13"/>
      <c r="E140" s="13"/>
    </row>
    <row r="141" spans="2:5" ht="19.899999999999999" customHeight="1">
      <c r="B141" s="13"/>
      <c r="C141" s="13"/>
      <c r="D141" s="13"/>
      <c r="E141" s="13"/>
    </row>
    <row r="142" spans="2:5" ht="19.899999999999999" customHeight="1">
      <c r="B142" s="13"/>
      <c r="C142" s="13"/>
      <c r="D142" s="13"/>
      <c r="E142" s="13"/>
    </row>
    <row r="143" spans="2:5" ht="19.899999999999999" customHeight="1">
      <c r="B143" s="13"/>
      <c r="C143" s="13"/>
      <c r="D143" s="13"/>
      <c r="E143" s="13"/>
    </row>
    <row r="144" spans="2:5" ht="19.899999999999999" customHeight="1">
      <c r="B144" s="13"/>
      <c r="C144" s="13"/>
      <c r="D144" s="13"/>
      <c r="E144" s="13"/>
    </row>
    <row r="145" spans="2:5" ht="19.899999999999999" customHeight="1">
      <c r="B145" s="13"/>
      <c r="C145" s="13"/>
      <c r="D145" s="13"/>
      <c r="E145" s="13"/>
    </row>
    <row r="146" spans="2:5" ht="19.899999999999999" customHeight="1">
      <c r="B146" s="13"/>
      <c r="C146" s="13"/>
      <c r="D146" s="13"/>
      <c r="E146" s="13"/>
    </row>
    <row r="147" spans="2:5" ht="19.899999999999999" customHeight="1">
      <c r="B147" s="13"/>
      <c r="C147" s="13"/>
      <c r="D147" s="13"/>
      <c r="E147" s="13"/>
    </row>
    <row r="148" spans="2:5" ht="19.899999999999999" customHeight="1">
      <c r="B148" s="13"/>
      <c r="C148" s="13"/>
      <c r="D148" s="13"/>
      <c r="E148" s="13"/>
    </row>
    <row r="149" spans="2:5" ht="19.899999999999999" customHeight="1">
      <c r="B149" s="13"/>
      <c r="C149" s="13"/>
      <c r="D149" s="13"/>
      <c r="E149" s="13"/>
    </row>
    <row r="150" spans="2:5" ht="19.899999999999999" customHeight="1">
      <c r="B150" s="13"/>
      <c r="C150" s="13"/>
      <c r="D150" s="13"/>
      <c r="E150" s="13"/>
    </row>
    <row r="151" spans="2:5" ht="19.899999999999999" customHeight="1">
      <c r="B151" s="13"/>
      <c r="C151" s="13"/>
      <c r="D151" s="13"/>
      <c r="E151" s="13"/>
    </row>
    <row r="152" spans="2:5" ht="19.899999999999999" customHeight="1">
      <c r="B152" s="13"/>
      <c r="C152" s="13"/>
      <c r="D152" s="13"/>
      <c r="E152" s="13"/>
    </row>
    <row r="153" spans="2:5" ht="19.899999999999999" customHeight="1">
      <c r="B153" s="13"/>
      <c r="C153" s="13"/>
      <c r="D153" s="13"/>
      <c r="E153" s="13"/>
    </row>
    <row r="154" spans="2:5" ht="19.899999999999999" customHeight="1">
      <c r="B154" s="13"/>
      <c r="C154" s="13"/>
      <c r="D154" s="13"/>
      <c r="E154" s="13"/>
    </row>
    <row r="155" spans="2:5" ht="19.899999999999999" customHeight="1">
      <c r="B155" s="13"/>
      <c r="C155" s="13"/>
      <c r="D155" s="13"/>
      <c r="E155" s="13"/>
    </row>
    <row r="156" spans="2:5" ht="19.899999999999999" customHeight="1">
      <c r="B156" s="13"/>
      <c r="C156" s="13"/>
      <c r="D156" s="13"/>
      <c r="E156" s="13"/>
    </row>
    <row r="157" spans="2:5" ht="19.899999999999999" customHeight="1">
      <c r="B157" s="13"/>
      <c r="C157" s="13"/>
      <c r="D157" s="13"/>
      <c r="E157" s="13"/>
    </row>
    <row r="158" spans="2:5" ht="19.899999999999999" customHeight="1">
      <c r="B158" s="13"/>
      <c r="C158" s="13"/>
      <c r="D158" s="13"/>
      <c r="E158" s="13"/>
    </row>
    <row r="159" spans="2:5" ht="19.899999999999999" customHeight="1">
      <c r="B159" s="13"/>
      <c r="C159" s="13"/>
      <c r="D159" s="13"/>
      <c r="E159" s="13"/>
    </row>
    <row r="160" spans="2:5" ht="19.899999999999999" customHeight="1">
      <c r="B160" s="13"/>
      <c r="C160" s="13"/>
      <c r="D160" s="13"/>
      <c r="E160" s="13"/>
    </row>
    <row r="161" spans="2:5" ht="19.899999999999999" customHeight="1">
      <c r="B161" s="13"/>
      <c r="C161" s="13"/>
      <c r="D161" s="13"/>
      <c r="E161" s="13"/>
    </row>
    <row r="162" spans="2:5" ht="19.899999999999999" customHeight="1">
      <c r="B162" s="13"/>
      <c r="C162" s="13"/>
      <c r="D162" s="13"/>
      <c r="E162" s="13"/>
    </row>
    <row r="163" spans="2:5" ht="19.899999999999999" customHeight="1">
      <c r="B163" s="13"/>
      <c r="C163" s="13"/>
      <c r="D163" s="13"/>
      <c r="E163" s="13"/>
    </row>
    <row r="164" spans="2:5" ht="19.899999999999999" customHeight="1">
      <c r="B164" s="13"/>
      <c r="C164" s="13"/>
      <c r="D164" s="13"/>
      <c r="E164" s="13"/>
    </row>
    <row r="165" spans="2:5" ht="19.899999999999999" customHeight="1">
      <c r="B165" s="13"/>
      <c r="C165" s="13"/>
      <c r="D165" s="13"/>
      <c r="E165" s="13"/>
    </row>
    <row r="166" spans="2:5" ht="19.899999999999999" customHeight="1">
      <c r="B166" s="13"/>
      <c r="C166" s="13"/>
      <c r="D166" s="13"/>
      <c r="E166" s="13"/>
    </row>
    <row r="167" spans="2:5" ht="19.899999999999999" customHeight="1">
      <c r="B167" s="13"/>
      <c r="C167" s="13"/>
      <c r="D167" s="13"/>
      <c r="E167" s="13"/>
    </row>
    <row r="168" spans="2:5" ht="19.899999999999999" customHeight="1">
      <c r="B168" s="13"/>
      <c r="C168" s="13"/>
      <c r="D168" s="13"/>
      <c r="E168" s="13"/>
    </row>
    <row r="169" spans="2:5" ht="19.899999999999999" customHeight="1">
      <c r="B169" s="13"/>
      <c r="C169" s="13"/>
      <c r="D169" s="13"/>
      <c r="E169" s="13"/>
    </row>
    <row r="170" spans="2:5" ht="19.899999999999999" customHeight="1">
      <c r="B170" s="13"/>
      <c r="C170" s="13"/>
      <c r="D170" s="13"/>
      <c r="E170" s="13"/>
    </row>
    <row r="171" spans="2:5" ht="19.899999999999999" customHeight="1">
      <c r="B171" s="13"/>
      <c r="C171" s="13"/>
      <c r="D171" s="13"/>
      <c r="E171" s="13"/>
    </row>
    <row r="172" spans="2:5" ht="19.899999999999999" customHeight="1">
      <c r="B172" s="13"/>
      <c r="C172" s="13"/>
      <c r="D172" s="13"/>
      <c r="E172" s="13"/>
    </row>
    <row r="173" spans="2:5" ht="19.899999999999999" customHeight="1">
      <c r="B173" s="13"/>
      <c r="C173" s="13"/>
      <c r="D173" s="13"/>
      <c r="E173" s="13"/>
    </row>
    <row r="174" spans="2:5" ht="19.899999999999999" customHeight="1">
      <c r="B174" s="13"/>
      <c r="C174" s="13"/>
      <c r="D174" s="13"/>
      <c r="E174" s="13"/>
    </row>
    <row r="175" spans="2:5" ht="19.899999999999999" customHeight="1">
      <c r="B175" s="13"/>
      <c r="C175" s="13"/>
      <c r="D175" s="13"/>
      <c r="E175" s="13"/>
    </row>
    <row r="176" spans="2:5" ht="19.899999999999999" customHeight="1">
      <c r="B176" s="13"/>
      <c r="C176" s="13"/>
      <c r="D176" s="13"/>
      <c r="E176" s="13"/>
    </row>
    <row r="177" spans="2:5" ht="19.899999999999999" customHeight="1">
      <c r="B177" s="13"/>
      <c r="C177" s="13"/>
      <c r="D177" s="13"/>
      <c r="E177" s="13"/>
    </row>
    <row r="178" spans="2:5" ht="19.899999999999999" customHeight="1">
      <c r="B178" s="13"/>
      <c r="C178" s="13"/>
      <c r="D178" s="13"/>
      <c r="E178" s="13"/>
    </row>
    <row r="179" spans="2:5" ht="19.899999999999999" customHeight="1">
      <c r="B179" s="13"/>
      <c r="C179" s="13"/>
      <c r="D179" s="13"/>
      <c r="E179" s="13"/>
    </row>
    <row r="180" spans="2:5" ht="19.899999999999999" customHeight="1">
      <c r="B180" s="13"/>
      <c r="C180" s="13"/>
      <c r="D180" s="13"/>
      <c r="E180" s="13"/>
    </row>
    <row r="181" spans="2:5" ht="19.899999999999999" customHeight="1">
      <c r="B181" s="13"/>
      <c r="C181" s="13"/>
      <c r="D181" s="13"/>
      <c r="E181" s="13"/>
    </row>
    <row r="182" spans="2:5" ht="19.899999999999999" customHeight="1">
      <c r="B182" s="13"/>
      <c r="C182" s="13"/>
      <c r="D182" s="13"/>
      <c r="E182" s="13"/>
    </row>
    <row r="183" spans="2:5" ht="19.899999999999999" customHeight="1">
      <c r="B183" s="13"/>
      <c r="C183" s="13"/>
      <c r="D183" s="13"/>
      <c r="E183" s="13"/>
    </row>
    <row r="184" spans="2:5" ht="19.899999999999999" customHeight="1">
      <c r="B184" s="13"/>
      <c r="C184" s="13"/>
      <c r="D184" s="13"/>
      <c r="E184" s="13"/>
    </row>
    <row r="185" spans="2:5" ht="19.899999999999999" customHeight="1">
      <c r="B185" s="13"/>
      <c r="C185" s="13"/>
      <c r="D185" s="13"/>
      <c r="E185" s="13"/>
    </row>
    <row r="186" spans="2:5" ht="19.899999999999999" customHeight="1">
      <c r="B186" s="13"/>
      <c r="C186" s="13"/>
      <c r="D186" s="13"/>
      <c r="E186" s="13"/>
    </row>
    <row r="187" spans="2:5" ht="19.899999999999999" customHeight="1">
      <c r="B187" s="13"/>
      <c r="C187" s="13"/>
      <c r="D187" s="13"/>
      <c r="E187" s="13"/>
    </row>
    <row r="188" spans="2:5" ht="19.899999999999999" customHeight="1">
      <c r="B188" s="13"/>
      <c r="C188" s="13"/>
      <c r="D188" s="13"/>
      <c r="E188" s="13"/>
    </row>
    <row r="189" spans="2:5" ht="19.899999999999999" customHeight="1">
      <c r="B189" s="13"/>
      <c r="C189" s="13"/>
      <c r="D189" s="13"/>
      <c r="E189" s="13"/>
    </row>
    <row r="190" spans="2:5" ht="19.899999999999999" customHeight="1">
      <c r="B190" s="13"/>
      <c r="C190" s="13"/>
      <c r="D190" s="13"/>
      <c r="E190" s="13"/>
    </row>
    <row r="191" spans="2:5" ht="19.899999999999999" customHeight="1">
      <c r="B191" s="13"/>
      <c r="C191" s="13"/>
      <c r="D191" s="13"/>
      <c r="E191" s="13"/>
    </row>
    <row r="192" spans="2:5" ht="19.899999999999999" customHeight="1">
      <c r="B192" s="13"/>
      <c r="C192" s="13"/>
      <c r="D192" s="13"/>
      <c r="E192" s="13"/>
    </row>
    <row r="193" spans="2:5" ht="19.899999999999999" customHeight="1">
      <c r="B193" s="13"/>
      <c r="C193" s="13"/>
      <c r="D193" s="13"/>
      <c r="E193" s="13"/>
    </row>
    <row r="194" spans="2:5" ht="19.899999999999999" customHeight="1">
      <c r="B194" s="13"/>
      <c r="C194" s="13"/>
      <c r="D194" s="13"/>
      <c r="E194" s="13"/>
    </row>
    <row r="195" spans="2:5" ht="19.899999999999999" customHeight="1">
      <c r="B195" s="13"/>
      <c r="C195" s="13"/>
      <c r="D195" s="13"/>
      <c r="E195" s="13"/>
    </row>
    <row r="196" spans="2:5" ht="19.899999999999999" customHeight="1">
      <c r="B196" s="13"/>
      <c r="C196" s="13"/>
      <c r="D196" s="13"/>
      <c r="E196" s="13"/>
    </row>
    <row r="197" spans="2:5" ht="19.899999999999999" customHeight="1">
      <c r="B197" s="13"/>
      <c r="C197" s="13"/>
      <c r="D197" s="13"/>
      <c r="E197" s="13"/>
    </row>
    <row r="198" spans="2:5" ht="19.899999999999999" customHeight="1">
      <c r="B198" s="13"/>
      <c r="C198" s="13"/>
      <c r="D198" s="13"/>
      <c r="E198" s="13"/>
    </row>
    <row r="199" spans="2:5" ht="19.899999999999999" customHeight="1">
      <c r="B199" s="13"/>
      <c r="C199" s="13"/>
      <c r="D199" s="13"/>
      <c r="E199" s="13"/>
    </row>
    <row r="200" spans="2:5" ht="19.899999999999999" customHeight="1">
      <c r="B200" s="13"/>
      <c r="C200" s="13"/>
      <c r="D200" s="13"/>
      <c r="E200" s="13"/>
    </row>
    <row r="201" spans="2:5" ht="19.899999999999999" customHeight="1">
      <c r="B201" s="13"/>
      <c r="C201" s="13"/>
      <c r="D201" s="13"/>
      <c r="E201" s="13"/>
    </row>
    <row r="202" spans="2:5" ht="19.899999999999999" customHeight="1">
      <c r="B202" s="13"/>
      <c r="C202" s="13"/>
      <c r="D202" s="13"/>
      <c r="E202" s="13"/>
    </row>
    <row r="203" spans="2:5" ht="19.899999999999999" customHeight="1">
      <c r="B203" s="13"/>
      <c r="C203" s="13"/>
      <c r="D203" s="13"/>
      <c r="E203" s="13"/>
    </row>
    <row r="204" spans="2:5" ht="19.899999999999999" customHeight="1">
      <c r="B204" s="13"/>
      <c r="C204" s="13"/>
      <c r="D204" s="13"/>
      <c r="E204" s="13"/>
    </row>
    <row r="205" spans="2:5" ht="19.899999999999999" customHeight="1">
      <c r="B205" s="13"/>
      <c r="C205" s="13"/>
      <c r="D205" s="13"/>
      <c r="E205" s="13"/>
    </row>
    <row r="206" spans="2:5" ht="19.899999999999999" customHeight="1">
      <c r="B206" s="13"/>
      <c r="C206" s="13"/>
      <c r="D206" s="13"/>
      <c r="E206" s="13"/>
    </row>
    <row r="207" spans="2:5" ht="19.899999999999999" customHeight="1">
      <c r="B207" s="13"/>
      <c r="C207" s="13"/>
      <c r="D207" s="13"/>
      <c r="E207" s="13"/>
    </row>
    <row r="208" spans="2:5" ht="19.899999999999999" customHeight="1">
      <c r="B208" s="13"/>
      <c r="C208" s="13"/>
      <c r="D208" s="13"/>
      <c r="E208" s="13"/>
    </row>
    <row r="209" spans="2:5" ht="19.899999999999999" customHeight="1">
      <c r="B209" s="13"/>
      <c r="C209" s="13"/>
      <c r="D209" s="13"/>
      <c r="E209" s="13"/>
    </row>
    <row r="210" spans="2:5" ht="19.899999999999999" customHeight="1">
      <c r="B210" s="13"/>
      <c r="C210" s="13"/>
      <c r="D210" s="13"/>
      <c r="E210" s="13"/>
    </row>
    <row r="211" spans="2:5" ht="19.899999999999999" customHeight="1">
      <c r="B211" s="13"/>
      <c r="C211" s="13"/>
      <c r="D211" s="13"/>
      <c r="E211" s="13"/>
    </row>
    <row r="212" spans="2:5" ht="19.899999999999999" customHeight="1">
      <c r="B212" s="13"/>
      <c r="C212" s="13"/>
      <c r="D212" s="13"/>
      <c r="E212" s="13"/>
    </row>
    <row r="213" spans="2:5" ht="19.899999999999999" customHeight="1">
      <c r="B213" s="13"/>
      <c r="C213" s="13"/>
      <c r="D213" s="13"/>
      <c r="E213" s="13"/>
    </row>
    <row r="214" spans="2:5" ht="19.899999999999999" customHeight="1">
      <c r="B214" s="13"/>
      <c r="C214" s="13"/>
      <c r="D214" s="13"/>
      <c r="E214" s="13"/>
    </row>
    <row r="215" spans="2:5" ht="19.899999999999999" customHeight="1">
      <c r="B215" s="13"/>
      <c r="C215" s="13"/>
      <c r="D215" s="13"/>
      <c r="E215" s="13"/>
    </row>
    <row r="216" spans="2:5" ht="19.899999999999999" customHeight="1">
      <c r="B216" s="13"/>
      <c r="C216" s="13"/>
      <c r="D216" s="13"/>
      <c r="E216" s="13"/>
    </row>
    <row r="217" spans="2:5" ht="19.899999999999999" customHeight="1">
      <c r="B217" s="13"/>
      <c r="C217" s="13"/>
      <c r="D217" s="13"/>
      <c r="E217" s="13"/>
    </row>
    <row r="218" spans="2:5" ht="19.899999999999999" customHeight="1">
      <c r="B218" s="13"/>
      <c r="C218" s="13"/>
      <c r="D218" s="13"/>
      <c r="E218" s="13"/>
    </row>
    <row r="219" spans="2:5" ht="19.899999999999999" customHeight="1">
      <c r="B219" s="13"/>
      <c r="C219" s="13"/>
      <c r="D219" s="13"/>
      <c r="E219" s="13"/>
    </row>
    <row r="220" spans="2:5" ht="19.899999999999999" customHeight="1">
      <c r="B220" s="13"/>
      <c r="C220" s="13"/>
      <c r="D220" s="13"/>
      <c r="E220" s="13"/>
    </row>
    <row r="221" spans="2:5" ht="19.899999999999999" customHeight="1">
      <c r="B221" s="13"/>
      <c r="C221" s="13"/>
      <c r="D221" s="13"/>
      <c r="E221" s="13"/>
    </row>
    <row r="222" spans="2:5" ht="19.899999999999999" customHeight="1">
      <c r="B222" s="13"/>
      <c r="C222" s="13"/>
      <c r="D222" s="13"/>
      <c r="E222" s="13"/>
    </row>
    <row r="223" spans="2:5" ht="19.899999999999999" customHeight="1">
      <c r="B223" s="13"/>
      <c r="C223" s="13"/>
      <c r="D223" s="13"/>
      <c r="E223" s="13"/>
    </row>
    <row r="224" spans="2:5" ht="19.899999999999999" customHeight="1">
      <c r="B224" s="13"/>
      <c r="C224" s="13"/>
      <c r="D224" s="13"/>
      <c r="E224" s="13"/>
    </row>
    <row r="225" spans="2:5" ht="19.899999999999999" customHeight="1">
      <c r="B225" s="13"/>
      <c r="C225" s="13"/>
      <c r="D225" s="13"/>
      <c r="E225" s="13"/>
    </row>
    <row r="226" spans="2:5" ht="19.899999999999999" customHeight="1">
      <c r="B226" s="13"/>
      <c r="C226" s="13"/>
      <c r="D226" s="13"/>
      <c r="E226" s="13"/>
    </row>
    <row r="227" spans="2:5" ht="19.899999999999999" customHeight="1">
      <c r="B227" s="13"/>
      <c r="C227" s="13"/>
      <c r="D227" s="13"/>
      <c r="E227" s="13"/>
    </row>
    <row r="228" spans="2:5" ht="19.899999999999999" customHeight="1">
      <c r="B228" s="13"/>
      <c r="C228" s="13"/>
      <c r="D228" s="13"/>
      <c r="E228" s="13"/>
    </row>
    <row r="229" spans="2:5" ht="19.899999999999999" customHeight="1">
      <c r="B229" s="13"/>
      <c r="C229" s="13"/>
      <c r="D229" s="13"/>
      <c r="E229" s="13"/>
    </row>
    <row r="230" spans="2:5" ht="19.899999999999999" customHeight="1">
      <c r="B230" s="13"/>
      <c r="C230" s="13"/>
      <c r="D230" s="13"/>
      <c r="E230" s="13"/>
    </row>
    <row r="231" spans="2:5" ht="19.899999999999999" customHeight="1">
      <c r="B231" s="13"/>
      <c r="C231" s="13"/>
      <c r="D231" s="13"/>
      <c r="E231" s="13"/>
    </row>
    <row r="232" spans="2:5" ht="19.899999999999999" customHeight="1">
      <c r="B232" s="13"/>
      <c r="C232" s="13"/>
      <c r="D232" s="13"/>
      <c r="E232" s="13"/>
    </row>
    <row r="233" spans="2:5" ht="19.899999999999999" customHeight="1">
      <c r="B233" s="13"/>
      <c r="C233" s="13"/>
      <c r="D233" s="13"/>
      <c r="E233" s="13"/>
    </row>
    <row r="234" spans="2:5" ht="19.899999999999999" customHeight="1">
      <c r="B234" s="13"/>
      <c r="C234" s="13"/>
      <c r="D234" s="13"/>
      <c r="E234" s="13"/>
    </row>
    <row r="235" spans="2:5" ht="19.899999999999999" customHeight="1">
      <c r="B235" s="13"/>
      <c r="C235" s="13"/>
      <c r="D235" s="13"/>
      <c r="E235" s="13"/>
    </row>
    <row r="236" spans="2:5" ht="19.899999999999999" customHeight="1">
      <c r="B236" s="13"/>
      <c r="C236" s="13"/>
      <c r="D236" s="13"/>
      <c r="E236" s="13"/>
    </row>
    <row r="237" spans="2:5" ht="19.899999999999999" customHeight="1">
      <c r="B237" s="13"/>
      <c r="C237" s="13"/>
      <c r="D237" s="13"/>
      <c r="E237" s="13"/>
    </row>
    <row r="238" spans="2:5" ht="19.899999999999999" customHeight="1">
      <c r="B238" s="13"/>
      <c r="C238" s="13"/>
      <c r="D238" s="13"/>
      <c r="E238" s="13"/>
    </row>
    <row r="239" spans="2:5" ht="19.899999999999999" customHeight="1">
      <c r="B239" s="13"/>
      <c r="C239" s="13"/>
      <c r="D239" s="13"/>
      <c r="E239" s="13"/>
    </row>
    <row r="240" spans="2:5" ht="19.899999999999999" customHeight="1">
      <c r="B240" s="13"/>
      <c r="C240" s="13"/>
      <c r="D240" s="13"/>
      <c r="E240" s="13"/>
    </row>
    <row r="241" spans="2:5" ht="19.899999999999999" customHeight="1">
      <c r="B241" s="13"/>
      <c r="C241" s="13"/>
      <c r="D241" s="13"/>
      <c r="E241" s="13"/>
    </row>
    <row r="242" spans="2:5" ht="19.899999999999999" customHeight="1">
      <c r="B242" s="13"/>
      <c r="C242" s="13"/>
      <c r="D242" s="13"/>
      <c r="E242" s="13"/>
    </row>
    <row r="243" spans="2:5" ht="19.899999999999999" customHeight="1">
      <c r="B243" s="13"/>
      <c r="C243" s="13"/>
      <c r="D243" s="13"/>
      <c r="E243" s="13"/>
    </row>
    <row r="244" spans="2:5" ht="19.899999999999999" customHeight="1">
      <c r="B244" s="13"/>
      <c r="C244" s="13"/>
      <c r="D244" s="13"/>
      <c r="E244" s="13"/>
    </row>
    <row r="245" spans="2:5" ht="19.899999999999999" customHeight="1">
      <c r="B245" s="13"/>
      <c r="C245" s="13"/>
      <c r="D245" s="13"/>
      <c r="E245" s="13"/>
    </row>
    <row r="246" spans="2:5" ht="19.899999999999999" customHeight="1">
      <c r="B246" s="13"/>
      <c r="C246" s="13"/>
      <c r="D246" s="13"/>
      <c r="E246" s="13"/>
    </row>
    <row r="247" spans="2:5" ht="19.899999999999999" customHeight="1">
      <c r="B247" s="13"/>
      <c r="C247" s="13"/>
      <c r="D247" s="13"/>
      <c r="E247" s="13"/>
    </row>
    <row r="248" spans="2:5" ht="19.899999999999999" customHeight="1">
      <c r="B248" s="13"/>
      <c r="C248" s="13"/>
      <c r="D248" s="13"/>
      <c r="E248" s="13"/>
    </row>
    <row r="249" spans="2:5" ht="19.899999999999999" customHeight="1">
      <c r="B249" s="13"/>
      <c r="C249" s="13"/>
      <c r="D249" s="13"/>
      <c r="E249" s="13"/>
    </row>
    <row r="250" spans="2:5" ht="19.899999999999999" customHeight="1">
      <c r="B250" s="13"/>
      <c r="C250" s="13"/>
      <c r="D250" s="13"/>
      <c r="E250" s="13"/>
    </row>
    <row r="251" spans="2:5" ht="19.899999999999999" customHeight="1">
      <c r="B251" s="13"/>
      <c r="C251" s="13"/>
      <c r="D251" s="13"/>
      <c r="E251" s="13"/>
    </row>
    <row r="252" spans="2:5" ht="19.899999999999999" customHeight="1">
      <c r="B252" s="13"/>
      <c r="C252" s="13"/>
      <c r="D252" s="13"/>
      <c r="E252" s="13"/>
    </row>
    <row r="253" spans="2:5" ht="19.899999999999999" customHeight="1">
      <c r="B253" s="13"/>
      <c r="C253" s="13"/>
      <c r="D253" s="13"/>
      <c r="E253" s="13"/>
    </row>
    <row r="254" spans="2:5" ht="19.899999999999999" customHeight="1">
      <c r="B254" s="13"/>
      <c r="C254" s="13"/>
      <c r="D254" s="13"/>
      <c r="E254" s="13"/>
    </row>
    <row r="255" spans="2:5" ht="19.899999999999999" customHeight="1">
      <c r="B255" s="13"/>
      <c r="C255" s="13"/>
      <c r="D255" s="13"/>
      <c r="E255" s="13"/>
    </row>
    <row r="256" spans="2:5" ht="19.899999999999999" customHeight="1">
      <c r="B256" s="13"/>
      <c r="C256" s="13"/>
      <c r="D256" s="13"/>
      <c r="E256" s="13"/>
    </row>
    <row r="257" spans="2:5" ht="19.899999999999999" customHeight="1">
      <c r="B257" s="13"/>
      <c r="C257" s="13"/>
      <c r="D257" s="13"/>
      <c r="E257" s="13"/>
    </row>
    <row r="258" spans="2:5" ht="19.899999999999999" customHeight="1">
      <c r="B258" s="13"/>
      <c r="C258" s="13"/>
      <c r="D258" s="13"/>
      <c r="E258" s="13"/>
    </row>
    <row r="259" spans="2:5" ht="19.899999999999999" customHeight="1">
      <c r="B259" s="13"/>
      <c r="C259" s="13"/>
      <c r="D259" s="13"/>
      <c r="E259" s="13"/>
    </row>
    <row r="260" spans="2:5" ht="19.899999999999999" customHeight="1">
      <c r="B260" s="13"/>
      <c r="C260" s="13"/>
      <c r="D260" s="13"/>
      <c r="E260" s="13"/>
    </row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</sheetData>
  <dataValidations count="1">
    <dataValidation type="list" allowBlank="1" showInputMessage="1" showErrorMessage="1" sqref="D36:D76" xr:uid="{68C93E40-62A0-4614-9FDD-9D4C3EA1CA83}">
      <formula1>$B$21:$B$31</formula1>
    </dataValidation>
  </dataValidations>
  <pageMargins left="0.7" right="0.7" top="0.75" bottom="0.75" header="0.3" footer="0.3"/>
  <pageSetup paperSize="9" orientation="portrait"/>
  <drawing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A7E52-8589-4114-B5F7-89245AF9B3C9}">
  <sheetPr>
    <tabColor rgb="FF92D050"/>
  </sheetPr>
  <dimension ref="B1:AH312"/>
  <sheetViews>
    <sheetView showGridLines="0" topLeftCell="A25" workbookViewId="0">
      <selection activeCell="AB4" sqref="AB4:AH4"/>
    </sheetView>
  </sheetViews>
  <sheetFormatPr defaultColWidth="9" defaultRowHeight="13.5" customHeight="1"/>
  <cols>
    <col min="1" max="1" width="2.75" style="1" customWidth="1"/>
    <col min="2" max="2" width="28.25" style="1" customWidth="1"/>
    <col min="3" max="3" width="22.5" style="1" customWidth="1"/>
    <col min="4" max="4" width="26.75" style="1" customWidth="1"/>
    <col min="5" max="5" width="45.875" style="1" customWidth="1"/>
    <col min="6" max="6" width="4.75" style="1" customWidth="1"/>
    <col min="7" max="7" width="26.125" style="1" customWidth="1"/>
    <col min="8" max="8" width="26.375" style="1" customWidth="1"/>
    <col min="9" max="27" width="9" style="1"/>
    <col min="28" max="28" width="36" style="1" bestFit="1" customWidth="1"/>
    <col min="29" max="29" width="9" style="1"/>
    <col min="30" max="30" width="16.75" style="1" customWidth="1"/>
    <col min="31" max="32" width="9" style="1"/>
    <col min="33" max="33" width="11.125" style="1" bestFit="1" customWidth="1"/>
    <col min="34" max="16384" width="9" style="1"/>
  </cols>
  <sheetData>
    <row r="1" spans="2:34" ht="10.15" customHeight="1"/>
    <row r="2" spans="2:34" s="2" customFormat="1" ht="48.75" customHeight="1">
      <c r="B2" s="47" t="s">
        <v>0</v>
      </c>
      <c r="C2" s="48"/>
      <c r="D2" s="49"/>
      <c r="E2" s="49"/>
      <c r="F2" s="50"/>
      <c r="G2" s="50"/>
      <c r="H2" s="50"/>
      <c r="I2" s="23"/>
      <c r="J2" s="23"/>
      <c r="K2" s="23"/>
      <c r="L2" s="23"/>
      <c r="M2" s="23"/>
      <c r="N2" s="23"/>
    </row>
    <row r="3" spans="2:34" ht="18" customHeight="1">
      <c r="B3" s="3"/>
      <c r="C3" s="4"/>
      <c r="D3" s="3"/>
    </row>
    <row r="4" spans="2:34" ht="40.15" customHeight="1">
      <c r="B4" s="55" t="s">
        <v>2</v>
      </c>
      <c r="C4" s="54">
        <f>SUM(C$7:C$16)</f>
        <v>0</v>
      </c>
      <c r="D4" s="5"/>
      <c r="G4" s="52" t="s">
        <v>3</v>
      </c>
      <c r="H4" s="51"/>
      <c r="I4" s="18"/>
      <c r="J4" s="18"/>
      <c r="AB4" s="63" t="s">
        <v>4</v>
      </c>
      <c r="AC4" s="64"/>
      <c r="AD4" s="64"/>
      <c r="AE4" s="51"/>
      <c r="AF4" s="51"/>
      <c r="AG4" s="65" t="s">
        <v>5</v>
      </c>
      <c r="AH4" s="51"/>
    </row>
    <row r="5" spans="2:34" ht="20.25" customHeight="1">
      <c r="B5" s="6"/>
      <c r="C5" s="14"/>
      <c r="D5" s="5"/>
      <c r="G5" s="20"/>
      <c r="H5" s="19"/>
    </row>
    <row r="6" spans="2:34" ht="19.899999999999999" customHeight="1">
      <c r="B6" s="56" t="s">
        <v>6</v>
      </c>
      <c r="C6" s="56" t="s">
        <v>7</v>
      </c>
      <c r="G6" s="53" t="s">
        <v>8</v>
      </c>
      <c r="H6" s="53" t="s">
        <v>9</v>
      </c>
      <c r="AB6" s="41"/>
      <c r="AC6" s="41"/>
      <c r="AD6" s="41"/>
      <c r="AE6" s="41"/>
      <c r="AF6" s="41"/>
      <c r="AG6" s="41"/>
      <c r="AH6" s="41"/>
    </row>
    <row r="7" spans="2:34" ht="19.899999999999999" customHeight="1">
      <c r="B7" s="7" t="s">
        <v>10</v>
      </c>
      <c r="C7" s="16"/>
      <c r="G7" s="22">
        <f>Outubro!C4</f>
        <v>0</v>
      </c>
      <c r="H7" s="21">
        <f>Outubro!C18</f>
        <v>2180</v>
      </c>
      <c r="AB7" s="41" t="e" cm="1" vm="1">
        <f t="array" ref="AB7">_xlfn._xlws.FILTER(B7:B16, C7:C16&gt;0)</f>
        <v>#VALUE!</v>
      </c>
      <c r="AC7" s="41" t="e" cm="1" vm="1">
        <f t="array" ref="AC7">_xlfn._xlws.FILTER(C7:C16, C7:C16&gt;0)</f>
        <v>#VALUE!</v>
      </c>
      <c r="AD7" s="41"/>
      <c r="AE7" s="41"/>
      <c r="AF7" s="42">
        <f>$G7</f>
        <v>0</v>
      </c>
      <c r="AG7" s="42">
        <f>$H7</f>
        <v>2180</v>
      </c>
      <c r="AH7" s="42">
        <f>$H18</f>
        <v>-2180</v>
      </c>
    </row>
    <row r="8" spans="2:34" ht="19.899999999999999" customHeight="1">
      <c r="B8" s="7" t="s">
        <v>11</v>
      </c>
      <c r="C8" s="16"/>
      <c r="AB8" s="41"/>
      <c r="AC8" s="41"/>
      <c r="AD8" s="41"/>
      <c r="AE8" s="41"/>
      <c r="AF8" s="41"/>
      <c r="AG8" s="41"/>
      <c r="AH8" s="41"/>
    </row>
    <row r="9" spans="2:34" ht="19.899999999999999" customHeight="1">
      <c r="B9" s="7" t="s">
        <v>12</v>
      </c>
      <c r="C9" s="16"/>
      <c r="AB9" s="41"/>
      <c r="AC9" s="41"/>
      <c r="AD9" s="41"/>
      <c r="AE9" s="41"/>
      <c r="AF9" s="41"/>
      <c r="AG9" s="41"/>
      <c r="AH9" s="41"/>
    </row>
    <row r="10" spans="2:34" ht="19.899999999999999" customHeight="1">
      <c r="B10" s="7"/>
      <c r="C10" s="16"/>
      <c r="AB10" s="41"/>
      <c r="AC10" s="41"/>
      <c r="AD10" s="41"/>
      <c r="AE10" s="41"/>
      <c r="AF10" s="41"/>
      <c r="AG10" s="41"/>
      <c r="AH10" s="41"/>
    </row>
    <row r="11" spans="2:34" ht="19.899999999999999" customHeight="1">
      <c r="B11" s="7"/>
      <c r="C11" s="16"/>
      <c r="AB11" s="41"/>
      <c r="AC11" s="41"/>
      <c r="AD11" s="41"/>
      <c r="AE11" s="41"/>
      <c r="AF11" s="41"/>
      <c r="AG11" s="41"/>
      <c r="AH11" s="41"/>
    </row>
    <row r="12" spans="2:34" ht="19.899999999999999" customHeight="1">
      <c r="B12" s="7"/>
      <c r="C12" s="16"/>
      <c r="AB12" s="41"/>
      <c r="AC12" s="41"/>
      <c r="AD12" s="41"/>
      <c r="AE12" s="41"/>
      <c r="AF12" s="41"/>
      <c r="AG12" s="41"/>
      <c r="AH12" s="41"/>
    </row>
    <row r="13" spans="2:34" ht="19.899999999999999" customHeight="1">
      <c r="B13" s="7"/>
      <c r="C13" s="16"/>
      <c r="AB13" s="41"/>
      <c r="AC13" s="41"/>
      <c r="AD13" s="41"/>
      <c r="AE13" s="41"/>
      <c r="AF13" s="41"/>
      <c r="AG13" s="41"/>
      <c r="AH13" s="41"/>
    </row>
    <row r="14" spans="2:34" ht="19.899999999999999" customHeight="1">
      <c r="B14" s="7"/>
      <c r="C14" s="16"/>
      <c r="AB14" s="41"/>
      <c r="AC14" s="41"/>
      <c r="AD14" s="41"/>
      <c r="AE14" s="41"/>
      <c r="AF14" s="41"/>
      <c r="AG14" s="41"/>
      <c r="AH14" s="41"/>
    </row>
    <row r="15" spans="2:34" ht="19.899999999999999" customHeight="1">
      <c r="B15" s="7"/>
      <c r="C15" s="16"/>
      <c r="AB15" s="41"/>
      <c r="AC15" s="41"/>
      <c r="AD15" s="41"/>
      <c r="AE15" s="41"/>
      <c r="AF15" s="41"/>
      <c r="AG15" s="41"/>
      <c r="AH15" s="41"/>
    </row>
    <row r="16" spans="2:34" ht="19.899999999999999" customHeight="1">
      <c r="B16" s="7"/>
      <c r="C16" s="16"/>
      <c r="AB16" s="41"/>
      <c r="AC16" s="41"/>
      <c r="AD16" s="41"/>
      <c r="AE16" s="41"/>
      <c r="AF16" s="41"/>
      <c r="AG16" s="41"/>
      <c r="AH16" s="41"/>
    </row>
    <row r="17" spans="2:34" ht="19.899999999999999" customHeight="1">
      <c r="B17" s="8"/>
      <c r="C17" s="17"/>
      <c r="AB17" s="41"/>
      <c r="AC17" s="41"/>
      <c r="AD17" s="41"/>
      <c r="AE17" s="41"/>
      <c r="AF17" s="41"/>
      <c r="AG17" s="41"/>
      <c r="AH17" s="41"/>
    </row>
    <row r="18" spans="2:34" ht="37.5" customHeight="1">
      <c r="B18" s="55" t="s">
        <v>13</v>
      </c>
      <c r="C18" s="57">
        <f>SUM(C$21:C$31)</f>
        <v>2180</v>
      </c>
      <c r="D18" s="5"/>
      <c r="G18" s="55" t="s">
        <v>14</v>
      </c>
      <c r="H18" s="54">
        <f>G7-H7</f>
        <v>-2180</v>
      </c>
      <c r="AB18" s="41"/>
      <c r="AC18" s="41"/>
      <c r="AD18" s="41"/>
      <c r="AE18" s="41"/>
      <c r="AF18" s="41"/>
      <c r="AG18" s="41"/>
      <c r="AH18" s="41"/>
    </row>
    <row r="19" spans="2:34" ht="19.899999999999999" customHeight="1">
      <c r="B19" s="6"/>
      <c r="C19" s="14"/>
      <c r="D19" s="5"/>
      <c r="AB19" s="41"/>
      <c r="AC19" s="41"/>
      <c r="AD19" s="41"/>
      <c r="AE19" s="41"/>
      <c r="AF19" s="41"/>
      <c r="AG19" s="41"/>
      <c r="AH19" s="41"/>
    </row>
    <row r="20" spans="2:34" ht="19.899999999999999" customHeight="1">
      <c r="B20" s="58" t="s">
        <v>15</v>
      </c>
      <c r="C20" s="58" t="s">
        <v>16</v>
      </c>
      <c r="AB20" s="41"/>
      <c r="AC20" s="41"/>
      <c r="AD20" s="41"/>
      <c r="AE20" s="41"/>
      <c r="AF20" s="41"/>
      <c r="AG20" s="41"/>
      <c r="AH20" s="41"/>
    </row>
    <row r="21" spans="2:34" ht="19.899999999999999" customHeight="1">
      <c r="B21" s="35" t="s">
        <v>17</v>
      </c>
      <c r="C21" s="36">
        <f>SUMIF(Despesas4131557[Categoria], B21, Despesas4131557[Valor])</f>
        <v>0</v>
      </c>
      <c r="AB21" s="41" t="str" cm="1">
        <f t="array" ref="AB21">_xlfn._xlws.FILTER(B21:B31, C21:C31&gt;0)</f>
        <v>Gastos Fixos</v>
      </c>
      <c r="AC21" s="41" cm="1">
        <f t="array" ref="AC21">_xlfn._xlws.FILTER(C21:C33, C21:C33&gt;0)</f>
        <v>2180</v>
      </c>
      <c r="AD21" s="41"/>
      <c r="AE21" s="41"/>
      <c r="AF21" s="41"/>
      <c r="AG21" s="41"/>
      <c r="AH21" s="41"/>
    </row>
    <row r="22" spans="2:34" ht="19.899999999999999" customHeight="1">
      <c r="B22" s="37" t="s">
        <v>18</v>
      </c>
      <c r="C22" s="38">
        <f>SUMIF(Despesas4131557[Categoria], B22, Despesas4131557[Valor])</f>
        <v>0</v>
      </c>
      <c r="AB22" s="41"/>
      <c r="AC22" s="41"/>
      <c r="AD22" s="41"/>
      <c r="AE22" s="41"/>
      <c r="AF22" s="41"/>
      <c r="AG22" s="41"/>
      <c r="AH22" s="41"/>
    </row>
    <row r="23" spans="2:34" ht="19.899999999999999" customHeight="1">
      <c r="B23" s="37" t="s">
        <v>19</v>
      </c>
      <c r="C23" s="38">
        <f>SUMIF(Despesas4131557[Categoria], B23, Despesas4131557[Valor])</f>
        <v>0</v>
      </c>
      <c r="AB23" s="41"/>
      <c r="AC23" s="41"/>
      <c r="AD23" s="41"/>
      <c r="AE23" s="41"/>
      <c r="AF23" s="41"/>
      <c r="AG23" s="41"/>
      <c r="AH23" s="41"/>
    </row>
    <row r="24" spans="2:34" ht="19.899999999999999" customHeight="1">
      <c r="B24" s="37" t="s">
        <v>20</v>
      </c>
      <c r="C24" s="38">
        <f>SUMIF(Despesas4131557[Categoria], B24, Despesas4131557[Valor])</f>
        <v>0</v>
      </c>
      <c r="AB24" s="41"/>
      <c r="AC24" s="41"/>
      <c r="AD24" s="41"/>
      <c r="AE24" s="41"/>
      <c r="AF24" s="41"/>
      <c r="AG24" s="41"/>
      <c r="AH24" s="41"/>
    </row>
    <row r="25" spans="2:34" ht="19.899999999999999" customHeight="1">
      <c r="B25" s="37" t="s">
        <v>21</v>
      </c>
      <c r="C25" s="38">
        <f>SUMIF(Despesas4131557[Categoria], B25, Despesas4131557[Valor])</f>
        <v>0</v>
      </c>
      <c r="AB25" s="41"/>
      <c r="AC25" s="41"/>
      <c r="AD25" s="41"/>
      <c r="AE25" s="41"/>
      <c r="AF25" s="41"/>
      <c r="AG25" s="41"/>
      <c r="AH25" s="41"/>
    </row>
    <row r="26" spans="2:34" ht="19.899999999999999" customHeight="1">
      <c r="B26" s="37" t="s">
        <v>22</v>
      </c>
      <c r="C26" s="38">
        <f>SUMIF(Despesas4131557[Categoria], B26, Despesas4131557[Valor])</f>
        <v>0</v>
      </c>
      <c r="AB26" s="41"/>
      <c r="AC26" s="41"/>
      <c r="AD26" s="41"/>
      <c r="AE26" s="41"/>
      <c r="AF26" s="41"/>
      <c r="AG26" s="41"/>
      <c r="AH26" s="41"/>
    </row>
    <row r="27" spans="2:34" ht="19.899999999999999" customHeight="1">
      <c r="B27" s="37" t="s">
        <v>23</v>
      </c>
      <c r="C27" s="38">
        <f>SUMIF(Despesas4131557[Categoria], B27, Despesas4131557[Valor])</f>
        <v>0</v>
      </c>
      <c r="AB27" s="41"/>
      <c r="AC27" s="41"/>
      <c r="AD27" s="41"/>
      <c r="AE27" s="41"/>
      <c r="AF27" s="41"/>
      <c r="AG27" s="41"/>
      <c r="AH27" s="41"/>
    </row>
    <row r="28" spans="2:34" ht="19.899999999999999" customHeight="1">
      <c r="B28" s="37" t="s">
        <v>24</v>
      </c>
      <c r="C28" s="38">
        <f>SUMIF(Despesas4131557[Categoria], B28, Despesas4131557[Valor])</f>
        <v>0</v>
      </c>
      <c r="AB28" s="41"/>
      <c r="AC28" s="41"/>
      <c r="AD28" s="41"/>
      <c r="AE28" s="41"/>
      <c r="AF28" s="41"/>
      <c r="AG28" s="41"/>
      <c r="AH28" s="41"/>
    </row>
    <row r="29" spans="2:34" ht="19.899999999999999" customHeight="1">
      <c r="B29" s="37" t="s">
        <v>25</v>
      </c>
      <c r="C29" s="38">
        <f>SUMIF(Despesas4131557[Categoria], B29, Despesas4131557[Valor])</f>
        <v>0</v>
      </c>
      <c r="AB29" s="41"/>
      <c r="AC29" s="41"/>
      <c r="AD29" s="41"/>
      <c r="AE29" s="41"/>
      <c r="AF29" s="41"/>
      <c r="AG29" s="41"/>
      <c r="AH29" s="41"/>
    </row>
    <row r="30" spans="2:34" ht="19.899999999999999" customHeight="1">
      <c r="B30" s="37" t="s">
        <v>12</v>
      </c>
      <c r="C30" s="38">
        <f>SUMIF(Despesas4131557[Categoria], B30, Despesas4131557[Valor])</f>
        <v>0</v>
      </c>
      <c r="AB30" s="41"/>
      <c r="AC30" s="41"/>
      <c r="AD30" s="41"/>
      <c r="AE30" s="41"/>
      <c r="AF30" s="41"/>
      <c r="AG30" s="41"/>
      <c r="AH30" s="41"/>
    </row>
    <row r="31" spans="2:34" ht="19.899999999999999" customHeight="1">
      <c r="B31" s="39" t="s">
        <v>26</v>
      </c>
      <c r="C31" s="40">
        <f>SUM(G36:G76)</f>
        <v>2180</v>
      </c>
      <c r="D31" s="13"/>
      <c r="E31" s="13"/>
      <c r="AB31" s="41"/>
      <c r="AC31" s="41"/>
      <c r="AD31" s="41"/>
      <c r="AE31" s="41"/>
      <c r="AF31" s="41"/>
      <c r="AG31" s="41"/>
      <c r="AH31" s="41"/>
    </row>
    <row r="32" spans="2:34" ht="19.899999999999999" customHeight="1">
      <c r="B32" s="8"/>
      <c r="C32" s="17"/>
      <c r="AB32" s="41"/>
      <c r="AC32" s="41"/>
      <c r="AD32" s="41"/>
      <c r="AE32" s="41"/>
      <c r="AF32" s="41"/>
      <c r="AG32" s="41"/>
      <c r="AH32" s="41"/>
    </row>
    <row r="33" spans="2:34" s="2" customFormat="1" ht="40.15" customHeight="1">
      <c r="B33" s="60" t="s">
        <v>27</v>
      </c>
      <c r="C33" s="59"/>
      <c r="D33" s="59"/>
      <c r="E33" s="59"/>
      <c r="F33" s="23"/>
      <c r="G33" s="60" t="s">
        <v>26</v>
      </c>
      <c r="H33" s="59"/>
      <c r="AB33" s="43"/>
      <c r="AC33" s="43"/>
      <c r="AD33" s="43"/>
      <c r="AE33" s="43"/>
      <c r="AF33" s="43"/>
      <c r="AG33" s="43"/>
      <c r="AH33" s="43"/>
    </row>
    <row r="34" spans="2:34" ht="10.15" customHeight="1">
      <c r="B34" s="9"/>
      <c r="AB34" s="41"/>
      <c r="AC34" s="41"/>
      <c r="AD34" s="41"/>
      <c r="AE34" s="41"/>
      <c r="AF34" s="41"/>
      <c r="AG34" s="41"/>
      <c r="AH34" s="41"/>
    </row>
    <row r="35" spans="2:34" ht="30" customHeight="1">
      <c r="B35" s="62" t="s">
        <v>28</v>
      </c>
      <c r="C35" s="62" t="s">
        <v>7</v>
      </c>
      <c r="D35" s="62" t="s">
        <v>29</v>
      </c>
      <c r="E35" s="62" t="s">
        <v>30</v>
      </c>
      <c r="G35" s="61" t="s">
        <v>7</v>
      </c>
      <c r="H35" s="61" t="s">
        <v>30</v>
      </c>
      <c r="AB35" s="41"/>
      <c r="AC35" s="41"/>
      <c r="AD35" s="41"/>
      <c r="AE35" s="41"/>
      <c r="AF35" s="41"/>
      <c r="AG35" s="41"/>
      <c r="AH35" s="41"/>
    </row>
    <row r="36" spans="2:34" ht="19.899999999999999" customHeight="1">
      <c r="B36" s="29" t="s">
        <v>48</v>
      </c>
      <c r="C36" s="15"/>
      <c r="D36" s="11"/>
      <c r="E36" s="12"/>
      <c r="G36" s="30">
        <f>IF(Setembro!G36="", "", Setembro!G36)</f>
        <v>980</v>
      </c>
      <c r="H36" s="33" t="str">
        <f>IF(Setembro!H36="", "", Setembro!H36)</f>
        <v>Energia da propriedade</v>
      </c>
      <c r="AB36" s="44"/>
      <c r="AC36" s="41"/>
      <c r="AD36" s="41"/>
      <c r="AE36" s="41"/>
      <c r="AF36" s="41"/>
      <c r="AG36" s="41"/>
      <c r="AH36" s="41"/>
    </row>
    <row r="37" spans="2:34" ht="19.899999999999999" customHeight="1">
      <c r="B37" s="10"/>
      <c r="C37" s="15"/>
      <c r="D37" s="11"/>
      <c r="E37" s="12"/>
      <c r="G37" s="30">
        <f>IF(Setembro!G37="", "", Setembro!G37)</f>
        <v>180</v>
      </c>
      <c r="H37" s="33" t="str">
        <f>IF(Setembro!H37="", "", Setembro!H37)</f>
        <v>Internet</v>
      </c>
      <c r="AB37" s="44"/>
      <c r="AC37" s="41"/>
      <c r="AD37" s="41"/>
      <c r="AE37" s="41"/>
      <c r="AF37" s="41"/>
      <c r="AG37" s="41"/>
      <c r="AH37" s="41"/>
    </row>
    <row r="38" spans="2:34" ht="19.899999999999999" customHeight="1">
      <c r="B38" s="10"/>
      <c r="C38" s="15"/>
      <c r="D38" s="11"/>
      <c r="E38" s="12"/>
      <c r="G38" s="30">
        <f>IF(Setembro!G38="", "", Setembro!G38)</f>
        <v>260</v>
      </c>
      <c r="H38" s="33" t="str">
        <f>IF(Setembro!H38="", "", Setembro!H38)</f>
        <v>Contabilidade</v>
      </c>
      <c r="AB38" s="44"/>
      <c r="AC38" s="41"/>
      <c r="AD38" s="41"/>
      <c r="AE38" s="41"/>
      <c r="AF38" s="41"/>
      <c r="AG38" s="41"/>
      <c r="AH38" s="41"/>
    </row>
    <row r="39" spans="2:34" ht="19.899999999999999" customHeight="1">
      <c r="B39" s="10"/>
      <c r="C39" s="15"/>
      <c r="D39" s="11"/>
      <c r="E39" s="12"/>
      <c r="G39" s="30">
        <f>IF(Setembro!G39="", "", Setembro!G39)</f>
        <v>310</v>
      </c>
      <c r="H39" s="33" t="str">
        <f>IF(Setembro!H39="", "", Setembro!H39)</f>
        <v>Seguro</v>
      </c>
      <c r="AB39" s="44"/>
      <c r="AC39" s="41"/>
      <c r="AD39" s="41"/>
      <c r="AE39" s="41"/>
      <c r="AF39" s="41"/>
      <c r="AG39" s="41"/>
      <c r="AH39" s="41"/>
    </row>
    <row r="40" spans="2:34" ht="19.899999999999999" customHeight="1">
      <c r="B40" s="10"/>
      <c r="C40" s="15"/>
      <c r="D40" s="11"/>
      <c r="E40" s="12"/>
      <c r="G40" s="30">
        <f>IF(Setembro!G40="", "", Setembro!G40)</f>
        <v>450</v>
      </c>
      <c r="H40" s="33" t="str">
        <f>IF(Setembro!H40="", "", Setembro!H40)</f>
        <v>Manutenção preventiva</v>
      </c>
      <c r="AB40" s="44"/>
      <c r="AC40" s="41"/>
      <c r="AD40" s="41"/>
      <c r="AE40" s="41"/>
      <c r="AF40" s="41"/>
      <c r="AG40" s="41"/>
      <c r="AH40" s="41"/>
    </row>
    <row r="41" spans="2:34" ht="19.899999999999999" customHeight="1">
      <c r="B41" s="29"/>
      <c r="C41" s="15"/>
      <c r="D41" s="11"/>
      <c r="E41" s="12"/>
      <c r="G41" s="30" t="str">
        <f>IF(Setembro!G41="", "", Setembro!G41)</f>
        <v/>
      </c>
      <c r="H41" s="33" t="str">
        <f>IF(Setembro!H41="", "", Setembro!H41)</f>
        <v/>
      </c>
      <c r="AB41" s="44"/>
      <c r="AC41" s="41"/>
      <c r="AD41" s="41"/>
      <c r="AE41" s="41"/>
      <c r="AF41" s="41"/>
      <c r="AG41" s="41"/>
      <c r="AH41" s="41"/>
    </row>
    <row r="42" spans="2:34" ht="19.899999999999999" customHeight="1">
      <c r="B42" s="10"/>
      <c r="C42" s="15"/>
      <c r="D42" s="11"/>
      <c r="E42" s="12"/>
      <c r="G42" s="30" t="str">
        <f>IF(Setembro!G42="", "", Setembro!G42)</f>
        <v/>
      </c>
      <c r="H42" s="33" t="str">
        <f>IF(Setembro!H42="", "", Setembro!H42)</f>
        <v/>
      </c>
      <c r="AB42" s="44"/>
      <c r="AC42" s="41"/>
      <c r="AD42" s="41"/>
      <c r="AE42" s="41"/>
      <c r="AF42" s="41"/>
      <c r="AG42" s="41"/>
      <c r="AH42" s="41"/>
    </row>
    <row r="43" spans="2:34" ht="19.899999999999999" customHeight="1">
      <c r="B43" s="10"/>
      <c r="C43" s="15"/>
      <c r="D43" s="11"/>
      <c r="E43" s="12"/>
      <c r="G43" s="30" t="str">
        <f>IF(Setembro!G43="", "", Setembro!G43)</f>
        <v/>
      </c>
      <c r="H43" s="33" t="str">
        <f>IF(Setembro!H43="", "", Setembro!H43)</f>
        <v/>
      </c>
      <c r="AB43" s="44"/>
      <c r="AC43" s="41"/>
      <c r="AD43" s="41"/>
      <c r="AE43" s="41"/>
      <c r="AF43" s="41"/>
      <c r="AG43" s="41"/>
      <c r="AH43" s="41"/>
    </row>
    <row r="44" spans="2:34" ht="19.899999999999999" customHeight="1">
      <c r="B44" s="10"/>
      <c r="C44" s="15"/>
      <c r="D44" s="11"/>
      <c r="E44" s="12"/>
      <c r="G44" s="30" t="str">
        <f>IF(Setembro!G44="", "", Setembro!G44)</f>
        <v/>
      </c>
      <c r="H44" s="33" t="str">
        <f>IF(Setembro!H44="", "", Setembro!H44)</f>
        <v/>
      </c>
      <c r="AB44" s="44"/>
      <c r="AC44" s="41"/>
      <c r="AD44" s="41"/>
      <c r="AE44" s="41"/>
      <c r="AF44" s="41"/>
      <c r="AG44" s="41"/>
      <c r="AH44" s="41"/>
    </row>
    <row r="45" spans="2:34" ht="19.899999999999999" customHeight="1">
      <c r="B45" s="10"/>
      <c r="C45" s="15"/>
      <c r="D45" s="11"/>
      <c r="E45" s="12"/>
      <c r="G45" s="30" t="str">
        <f>IF(Setembro!G45="", "", Setembro!G45)</f>
        <v/>
      </c>
      <c r="H45" s="33" t="str">
        <f>IF(Setembro!H45="", "", Setembro!H45)</f>
        <v/>
      </c>
      <c r="AB45" s="44"/>
      <c r="AC45" s="41"/>
      <c r="AD45" s="41"/>
      <c r="AE45" s="41"/>
      <c r="AF45" s="41"/>
      <c r="AG45" s="41"/>
      <c r="AH45" s="41"/>
    </row>
    <row r="46" spans="2:34" ht="19.899999999999999" customHeight="1">
      <c r="B46" s="10"/>
      <c r="C46" s="15"/>
      <c r="D46" s="11"/>
      <c r="E46" s="12"/>
      <c r="G46" s="30" t="str">
        <f>IF(Setembro!G46="", "", Setembro!G46)</f>
        <v/>
      </c>
      <c r="H46" s="33" t="str">
        <f>IF(Setembro!H46="", "", Setembro!H46)</f>
        <v/>
      </c>
      <c r="AB46" s="44"/>
      <c r="AC46" s="41"/>
      <c r="AD46" s="41"/>
      <c r="AE46" s="41"/>
      <c r="AF46" s="41"/>
      <c r="AG46" s="41"/>
      <c r="AH46" s="41"/>
    </row>
    <row r="47" spans="2:34" ht="19.899999999999999" customHeight="1">
      <c r="B47" s="10"/>
      <c r="C47" s="15"/>
      <c r="D47" s="11"/>
      <c r="E47" s="12"/>
      <c r="G47" s="30" t="str">
        <f>IF(Setembro!G47="", "", Setembro!G47)</f>
        <v/>
      </c>
      <c r="H47" s="33" t="str">
        <f>IF(Setembro!H47="", "", Setembro!H47)</f>
        <v/>
      </c>
      <c r="AB47" s="44"/>
      <c r="AC47" s="41"/>
      <c r="AD47" s="41"/>
      <c r="AE47" s="41"/>
      <c r="AF47" s="41"/>
      <c r="AG47" s="41"/>
      <c r="AH47" s="41"/>
    </row>
    <row r="48" spans="2:34" ht="19.899999999999999" customHeight="1">
      <c r="B48" s="10"/>
      <c r="C48" s="15"/>
      <c r="D48" s="11"/>
      <c r="E48" s="12"/>
      <c r="G48" s="30" t="str">
        <f>IF(Setembro!G48="", "", Setembro!G48)</f>
        <v/>
      </c>
      <c r="H48" s="33" t="str">
        <f>IF(Setembro!H48="", "", Setembro!H48)</f>
        <v/>
      </c>
      <c r="AB48" s="44"/>
      <c r="AC48" s="41"/>
      <c r="AD48" s="41"/>
      <c r="AE48" s="41"/>
      <c r="AF48" s="41"/>
      <c r="AG48" s="41"/>
      <c r="AH48" s="41"/>
    </row>
    <row r="49" spans="2:34" ht="19.899999999999999" customHeight="1">
      <c r="B49" s="10"/>
      <c r="C49" s="15"/>
      <c r="D49" s="11"/>
      <c r="E49" s="12"/>
      <c r="G49" s="30" t="str">
        <f>IF(Setembro!G49="", "", Setembro!G49)</f>
        <v/>
      </c>
      <c r="H49" s="33" t="str">
        <f>IF(Setembro!H49="", "", Setembro!H49)</f>
        <v/>
      </c>
      <c r="AB49" s="44"/>
      <c r="AC49" s="41"/>
      <c r="AD49" s="41"/>
      <c r="AE49" s="41"/>
      <c r="AF49" s="41"/>
      <c r="AG49" s="41"/>
      <c r="AH49" s="41"/>
    </row>
    <row r="50" spans="2:34" ht="19.899999999999999" customHeight="1">
      <c r="B50" s="10"/>
      <c r="C50" s="15"/>
      <c r="D50" s="11"/>
      <c r="E50" s="12"/>
      <c r="G50" s="30" t="str">
        <f>IF(Setembro!G50="", "", Setembro!G50)</f>
        <v/>
      </c>
      <c r="H50" s="33" t="str">
        <f>IF(Setembro!H50="", "", Setembro!H50)</f>
        <v/>
      </c>
      <c r="AB50" s="44"/>
      <c r="AC50" s="41"/>
      <c r="AD50" s="41"/>
      <c r="AE50" s="41"/>
      <c r="AF50" s="41"/>
      <c r="AG50" s="41"/>
      <c r="AH50" s="41"/>
    </row>
    <row r="51" spans="2:34" ht="19.899999999999999" customHeight="1">
      <c r="B51" s="10"/>
      <c r="C51" s="15"/>
      <c r="D51" s="11"/>
      <c r="E51" s="12"/>
      <c r="G51" s="30" t="str">
        <f>IF(Setembro!G51="", "", Setembro!G51)</f>
        <v/>
      </c>
      <c r="H51" s="33" t="str">
        <f>IF(Setembro!H51="", "", Setembro!H51)</f>
        <v/>
      </c>
      <c r="AB51" s="44"/>
      <c r="AC51" s="41"/>
      <c r="AD51" s="41"/>
      <c r="AE51" s="41"/>
      <c r="AF51" s="41"/>
      <c r="AG51" s="41"/>
      <c r="AH51" s="41"/>
    </row>
    <row r="52" spans="2:34" ht="19.899999999999999" customHeight="1">
      <c r="B52" s="10"/>
      <c r="C52" s="15"/>
      <c r="D52" s="11"/>
      <c r="E52" s="12"/>
      <c r="G52" s="30" t="str">
        <f>IF(Setembro!G52="", "", Setembro!G52)</f>
        <v/>
      </c>
      <c r="H52" s="33" t="str">
        <f>IF(Setembro!H52="", "", Setembro!H52)</f>
        <v/>
      </c>
      <c r="AB52" s="44"/>
      <c r="AC52" s="41"/>
      <c r="AD52" s="41"/>
      <c r="AE52" s="41"/>
      <c r="AF52" s="41"/>
      <c r="AG52" s="41"/>
      <c r="AH52" s="41"/>
    </row>
    <row r="53" spans="2:34" ht="19.899999999999999" customHeight="1">
      <c r="B53" s="10"/>
      <c r="C53" s="15"/>
      <c r="D53" s="11"/>
      <c r="E53" s="12"/>
      <c r="G53" s="30" t="str">
        <f>IF(Setembro!G53="", "", Setembro!G53)</f>
        <v/>
      </c>
      <c r="H53" s="33" t="str">
        <f>IF(Setembro!H53="", "", Setembro!H53)</f>
        <v/>
      </c>
      <c r="AB53" s="44"/>
      <c r="AC53" s="41"/>
      <c r="AD53" s="41"/>
      <c r="AE53" s="41"/>
      <c r="AF53" s="41"/>
      <c r="AG53" s="41"/>
      <c r="AH53" s="41"/>
    </row>
    <row r="54" spans="2:34" ht="19.899999999999999" customHeight="1">
      <c r="B54" s="10"/>
      <c r="C54" s="15"/>
      <c r="D54" s="11"/>
      <c r="E54" s="12"/>
      <c r="G54" s="30" t="str">
        <f>IF(Setembro!G54="", "", Setembro!G54)</f>
        <v/>
      </c>
      <c r="H54" s="33" t="str">
        <f>IF(Setembro!H54="", "", Setembro!H54)</f>
        <v/>
      </c>
      <c r="AB54" s="44"/>
      <c r="AC54" s="41"/>
      <c r="AD54" s="41"/>
      <c r="AE54" s="41"/>
      <c r="AF54" s="41"/>
      <c r="AG54" s="41"/>
      <c r="AH54" s="41"/>
    </row>
    <row r="55" spans="2:34" ht="19.899999999999999" customHeight="1">
      <c r="B55" s="10"/>
      <c r="C55" s="15"/>
      <c r="D55" s="11"/>
      <c r="E55" s="12"/>
      <c r="G55" s="30" t="str">
        <f>IF(Setembro!G55="", "", Setembro!G55)</f>
        <v/>
      </c>
      <c r="H55" s="33" t="str">
        <f>IF(Setembro!H55="", "", Setembro!H55)</f>
        <v/>
      </c>
      <c r="AB55" s="44"/>
      <c r="AC55" s="41"/>
      <c r="AD55" s="41"/>
      <c r="AE55" s="41"/>
      <c r="AF55" s="41"/>
      <c r="AG55" s="41"/>
      <c r="AH55" s="41"/>
    </row>
    <row r="56" spans="2:34" ht="19.899999999999999" customHeight="1">
      <c r="B56" s="10"/>
      <c r="C56" s="15"/>
      <c r="D56" s="11"/>
      <c r="E56" s="12"/>
      <c r="G56" s="30" t="str">
        <f>IF(Setembro!G56="", "", Setembro!G56)</f>
        <v/>
      </c>
      <c r="H56" s="33" t="str">
        <f>IF(Setembro!H56="", "", Setembro!H56)</f>
        <v/>
      </c>
      <c r="AB56" s="44"/>
      <c r="AC56" s="41"/>
      <c r="AD56" s="41"/>
      <c r="AE56" s="41"/>
      <c r="AF56" s="41"/>
      <c r="AG56" s="41"/>
      <c r="AH56" s="41"/>
    </row>
    <row r="57" spans="2:34" ht="19.899999999999999" customHeight="1">
      <c r="B57" s="10"/>
      <c r="C57" s="15"/>
      <c r="D57" s="11"/>
      <c r="E57" s="12"/>
      <c r="G57" s="30" t="str">
        <f>IF(Setembro!G57="", "", Setembro!G57)</f>
        <v/>
      </c>
      <c r="H57" s="33" t="str">
        <f>IF(Setembro!H57="", "", Setembro!H57)</f>
        <v/>
      </c>
      <c r="AB57" s="44"/>
      <c r="AC57" s="41"/>
      <c r="AD57" s="41"/>
      <c r="AE57" s="41"/>
      <c r="AF57" s="41"/>
      <c r="AG57" s="41"/>
      <c r="AH57" s="41"/>
    </row>
    <row r="58" spans="2:34" ht="19.899999999999999" customHeight="1">
      <c r="B58" s="10"/>
      <c r="C58" s="15"/>
      <c r="D58" s="11"/>
      <c r="E58" s="12"/>
      <c r="G58" s="30" t="str">
        <f>IF(Setembro!G58="", "", Setembro!G58)</f>
        <v/>
      </c>
      <c r="H58" s="33" t="str">
        <f>IF(Setembro!H58="", "", Setembro!H58)</f>
        <v/>
      </c>
      <c r="AB58" s="44"/>
      <c r="AC58" s="41"/>
      <c r="AD58" s="41"/>
      <c r="AE58" s="41"/>
      <c r="AF58" s="41"/>
      <c r="AG58" s="41"/>
      <c r="AH58" s="41"/>
    </row>
    <row r="59" spans="2:34" ht="19.899999999999999" customHeight="1">
      <c r="B59" s="10"/>
      <c r="C59" s="15"/>
      <c r="D59" s="11"/>
      <c r="E59" s="12"/>
      <c r="G59" s="30" t="str">
        <f>IF(Setembro!G59="", "", Setembro!G59)</f>
        <v/>
      </c>
      <c r="H59" s="33" t="str">
        <f>IF(Setembro!H59="", "", Setembro!H59)</f>
        <v/>
      </c>
      <c r="AB59" s="44"/>
      <c r="AC59" s="41"/>
      <c r="AD59" s="41"/>
      <c r="AE59" s="41"/>
      <c r="AF59" s="41"/>
      <c r="AG59" s="41"/>
      <c r="AH59" s="41"/>
    </row>
    <row r="60" spans="2:34" ht="19.899999999999999" customHeight="1">
      <c r="B60" s="10"/>
      <c r="C60" s="15"/>
      <c r="D60" s="11"/>
      <c r="E60" s="12"/>
      <c r="G60" s="30" t="str">
        <f>IF(Setembro!G60="", "", Setembro!G60)</f>
        <v/>
      </c>
      <c r="H60" s="33" t="str">
        <f>IF(Setembro!H60="", "", Setembro!H60)</f>
        <v/>
      </c>
      <c r="AB60" s="44"/>
      <c r="AC60" s="41"/>
      <c r="AD60" s="41"/>
      <c r="AE60" s="41"/>
      <c r="AF60" s="41"/>
      <c r="AG60" s="41"/>
      <c r="AH60" s="41"/>
    </row>
    <row r="61" spans="2:34" ht="19.899999999999999" customHeight="1">
      <c r="B61" s="10"/>
      <c r="C61" s="15"/>
      <c r="D61" s="11"/>
      <c r="E61" s="12"/>
      <c r="G61" s="30" t="str">
        <f>IF(Setembro!G61="", "", Setembro!G61)</f>
        <v/>
      </c>
      <c r="H61" s="33" t="str">
        <f>IF(Setembro!H61="", "", Setembro!H61)</f>
        <v/>
      </c>
      <c r="AB61" s="44"/>
      <c r="AC61" s="41"/>
      <c r="AD61" s="41"/>
      <c r="AE61" s="41"/>
      <c r="AF61" s="41"/>
      <c r="AG61" s="41"/>
      <c r="AH61" s="41"/>
    </row>
    <row r="62" spans="2:34" ht="19.899999999999999" customHeight="1">
      <c r="B62" s="10"/>
      <c r="C62" s="15"/>
      <c r="D62" s="11"/>
      <c r="E62" s="12"/>
      <c r="G62" s="30" t="str">
        <f>IF(Setembro!G62="", "", Setembro!G62)</f>
        <v/>
      </c>
      <c r="H62" s="33" t="str">
        <f>IF(Setembro!H62="", "", Setembro!H62)</f>
        <v/>
      </c>
      <c r="AB62" s="44"/>
      <c r="AC62" s="41"/>
      <c r="AD62" s="41"/>
      <c r="AE62" s="41"/>
      <c r="AF62" s="41"/>
      <c r="AG62" s="41"/>
      <c r="AH62" s="41"/>
    </row>
    <row r="63" spans="2:34" ht="19.899999999999999" customHeight="1">
      <c r="B63" s="24"/>
      <c r="C63" s="26"/>
      <c r="D63" s="13"/>
      <c r="E63" s="13"/>
      <c r="G63" s="30" t="str">
        <f>IF(Setembro!G63="", "", Setembro!G63)</f>
        <v/>
      </c>
      <c r="H63" s="33" t="str">
        <f>IF(Setembro!H63="", "", Setembro!H63)</f>
        <v/>
      </c>
      <c r="AB63" s="44"/>
      <c r="AC63" s="41"/>
      <c r="AD63" s="41"/>
      <c r="AE63" s="41"/>
      <c r="AF63" s="41"/>
      <c r="AG63" s="41"/>
      <c r="AH63" s="41"/>
    </row>
    <row r="64" spans="2:34" ht="19.899999999999999" customHeight="1">
      <c r="B64" s="24"/>
      <c r="C64" s="26"/>
      <c r="D64" s="11"/>
      <c r="E64" s="12"/>
      <c r="G64" s="30" t="str">
        <f>IF(Setembro!G64="", "", Setembro!G64)</f>
        <v/>
      </c>
      <c r="H64" s="33" t="str">
        <f>IF(Setembro!H64="", "", Setembro!H64)</f>
        <v/>
      </c>
      <c r="AB64" s="44"/>
      <c r="AC64" s="41"/>
      <c r="AD64" s="41"/>
      <c r="AE64" s="41"/>
      <c r="AF64" s="41"/>
      <c r="AG64" s="41"/>
      <c r="AH64" s="41"/>
    </row>
    <row r="65" spans="2:34" ht="19.899999999999999" customHeight="1">
      <c r="B65" s="24"/>
      <c r="C65" s="26"/>
      <c r="D65" s="11"/>
      <c r="E65" s="12"/>
      <c r="G65" s="30" t="str">
        <f>IF(Setembro!G65="", "", Setembro!G65)</f>
        <v/>
      </c>
      <c r="H65" s="33" t="str">
        <f>IF(Setembro!H65="", "", Setembro!H65)</f>
        <v/>
      </c>
      <c r="AB65" s="44"/>
      <c r="AC65" s="41"/>
      <c r="AD65" s="41"/>
      <c r="AE65" s="41"/>
      <c r="AF65" s="41"/>
      <c r="AG65" s="41"/>
      <c r="AH65" s="41"/>
    </row>
    <row r="66" spans="2:34" ht="19.899999999999999" customHeight="1">
      <c r="B66" s="24"/>
      <c r="C66" s="26"/>
      <c r="D66" s="13"/>
      <c r="E66" s="13"/>
      <c r="G66" s="30" t="str">
        <f>IF(Setembro!G66="", "", Setembro!G66)</f>
        <v/>
      </c>
      <c r="H66" s="33" t="str">
        <f>IF(Setembro!H66="", "", Setembro!H66)</f>
        <v/>
      </c>
      <c r="AB66" s="44"/>
      <c r="AC66" s="41"/>
      <c r="AD66" s="41"/>
      <c r="AE66" s="41"/>
      <c r="AF66" s="41"/>
      <c r="AG66" s="41"/>
      <c r="AH66" s="41"/>
    </row>
    <row r="67" spans="2:34" ht="19.899999999999999" customHeight="1">
      <c r="B67" s="24"/>
      <c r="C67" s="26"/>
      <c r="D67" s="11"/>
      <c r="E67" s="12"/>
      <c r="G67" s="30" t="str">
        <f>IF(Setembro!G67="", "", Setembro!G67)</f>
        <v/>
      </c>
      <c r="H67" s="33" t="str">
        <f>IF(Setembro!H67="", "", Setembro!H67)</f>
        <v/>
      </c>
      <c r="AB67" s="44"/>
      <c r="AC67" s="41"/>
      <c r="AD67" s="41"/>
      <c r="AE67" s="41"/>
      <c r="AF67" s="41"/>
      <c r="AG67" s="41"/>
      <c r="AH67" s="41"/>
    </row>
    <row r="68" spans="2:34" ht="19.899999999999999" customHeight="1">
      <c r="B68" s="24"/>
      <c r="C68" s="26"/>
      <c r="D68" s="11"/>
      <c r="E68" s="12"/>
      <c r="G68" s="30" t="str">
        <f>IF(Setembro!G68="", "", Setembro!G68)</f>
        <v/>
      </c>
      <c r="H68" s="33" t="str">
        <f>IF(Setembro!H68="", "", Setembro!H68)</f>
        <v/>
      </c>
      <c r="AB68" s="44"/>
      <c r="AC68" s="41"/>
      <c r="AD68" s="41"/>
      <c r="AE68" s="41"/>
      <c r="AF68" s="41"/>
      <c r="AG68" s="41"/>
      <c r="AH68" s="41"/>
    </row>
    <row r="69" spans="2:34" ht="19.899999999999999" customHeight="1">
      <c r="B69" s="10"/>
      <c r="C69" s="15"/>
      <c r="D69" s="11"/>
      <c r="E69" s="12"/>
      <c r="G69" s="30" t="str">
        <f>IF(Setembro!G69="", "", Setembro!G69)</f>
        <v/>
      </c>
      <c r="H69" s="33" t="str">
        <f>IF(Setembro!H69="", "", Setembro!H69)</f>
        <v/>
      </c>
      <c r="AB69" s="44"/>
      <c r="AC69" s="41"/>
      <c r="AD69" s="41"/>
      <c r="AE69" s="41"/>
      <c r="AF69" s="41"/>
      <c r="AG69" s="41"/>
      <c r="AH69" s="41"/>
    </row>
    <row r="70" spans="2:34" ht="19.899999999999999" customHeight="1">
      <c r="B70" s="10"/>
      <c r="C70" s="15"/>
      <c r="D70" s="11"/>
      <c r="E70" s="12"/>
      <c r="G70" s="30" t="str">
        <f>IF(Setembro!G70="", "", Setembro!G70)</f>
        <v/>
      </c>
      <c r="H70" s="33" t="str">
        <f>IF(Setembro!H70="", "", Setembro!H70)</f>
        <v/>
      </c>
      <c r="AB70" s="44"/>
      <c r="AC70" s="41"/>
      <c r="AD70" s="41"/>
      <c r="AE70" s="41"/>
      <c r="AF70" s="41"/>
      <c r="AG70" s="41"/>
      <c r="AH70" s="41"/>
    </row>
    <row r="71" spans="2:34" ht="19.899999999999999" customHeight="1">
      <c r="B71" s="25"/>
      <c r="C71" s="27"/>
      <c r="D71" s="13"/>
      <c r="E71" s="13"/>
      <c r="G71" s="30" t="str">
        <f>IF(Setembro!G71="", "", Setembro!G71)</f>
        <v/>
      </c>
      <c r="H71" s="33" t="str">
        <f>IF(Setembro!H71="", "", Setembro!H71)</f>
        <v/>
      </c>
      <c r="AB71" s="44"/>
      <c r="AC71" s="41"/>
      <c r="AD71" s="41"/>
      <c r="AE71" s="41"/>
      <c r="AF71" s="41"/>
      <c r="AG71" s="41"/>
      <c r="AH71" s="41"/>
    </row>
    <row r="72" spans="2:34" ht="19.899999999999999" customHeight="1">
      <c r="B72" s="25"/>
      <c r="C72" s="27"/>
      <c r="D72" s="13"/>
      <c r="E72" s="13"/>
      <c r="G72" s="30" t="str">
        <f>IF(Setembro!G72="", "", Setembro!G72)</f>
        <v/>
      </c>
      <c r="H72" s="33" t="str">
        <f>IF(Setembro!H72="", "", Setembro!H72)</f>
        <v/>
      </c>
      <c r="AB72" s="44"/>
      <c r="AC72" s="41"/>
      <c r="AD72" s="41"/>
      <c r="AE72" s="41"/>
      <c r="AF72" s="41"/>
      <c r="AG72" s="41"/>
      <c r="AH72" s="41"/>
    </row>
    <row r="73" spans="2:34" ht="19.899999999999999" customHeight="1">
      <c r="B73" s="25"/>
      <c r="C73" s="27"/>
      <c r="D73" s="13"/>
      <c r="E73" s="13"/>
      <c r="G73" s="30" t="str">
        <f>IF(Setembro!G73="", "", Setembro!G73)</f>
        <v/>
      </c>
      <c r="H73" s="33" t="str">
        <f>IF(Setembro!H73="", "", Setembro!H73)</f>
        <v/>
      </c>
      <c r="AB73" s="44"/>
      <c r="AC73" s="41"/>
      <c r="AD73" s="41"/>
      <c r="AE73" s="41"/>
      <c r="AF73" s="41"/>
      <c r="AG73" s="41"/>
      <c r="AH73" s="41"/>
    </row>
    <row r="74" spans="2:34" ht="19.899999999999999" customHeight="1">
      <c r="B74" s="25"/>
      <c r="C74" s="27"/>
      <c r="D74" s="13"/>
      <c r="E74" s="13"/>
      <c r="G74" s="30" t="str">
        <f>IF(Setembro!G74="", "", Setembro!G74)</f>
        <v/>
      </c>
      <c r="H74" s="33" t="str">
        <f>IF(Setembro!H74="", "", Setembro!H74)</f>
        <v/>
      </c>
      <c r="AB74" s="44"/>
      <c r="AC74" s="41"/>
      <c r="AD74" s="41"/>
      <c r="AE74" s="41"/>
      <c r="AF74" s="41"/>
      <c r="AG74" s="41"/>
      <c r="AH74" s="41"/>
    </row>
    <row r="75" spans="2:34" ht="19.899999999999999" customHeight="1">
      <c r="B75" s="25"/>
      <c r="C75" s="27"/>
      <c r="D75" s="13"/>
      <c r="E75" s="13"/>
      <c r="G75" s="30" t="str">
        <f>IF(Setembro!G75="", "", Setembro!G75)</f>
        <v/>
      </c>
      <c r="H75" s="33" t="str">
        <f>IF(Setembro!H75="", "", Setembro!H75)</f>
        <v/>
      </c>
      <c r="AB75" s="44"/>
      <c r="AC75" s="41"/>
      <c r="AD75" s="41"/>
      <c r="AE75" s="41"/>
      <c r="AF75" s="41"/>
      <c r="AG75" s="41"/>
      <c r="AH75" s="41"/>
    </row>
    <row r="76" spans="2:34" ht="19.899999999999999" customHeight="1">
      <c r="B76" s="25"/>
      <c r="C76" s="27"/>
      <c r="D76" s="13"/>
      <c r="E76" s="13"/>
      <c r="G76" s="30" t="str">
        <f>IF(Setembro!G76="", "", Setembro!G76)</f>
        <v/>
      </c>
      <c r="H76" s="33" t="str">
        <f>IF(Setembro!H76="", "", Setembro!H76)</f>
        <v/>
      </c>
      <c r="AB76" s="44"/>
      <c r="AC76" s="41"/>
      <c r="AD76" s="41"/>
      <c r="AE76" s="41"/>
      <c r="AF76" s="41"/>
      <c r="AG76" s="41"/>
      <c r="AH76" s="41"/>
    </row>
    <row r="77" spans="2:34" ht="19.899999999999999" customHeight="1">
      <c r="B77" s="13"/>
      <c r="C77" s="13"/>
      <c r="D77" s="13"/>
      <c r="E77" s="13"/>
    </row>
    <row r="78" spans="2:34" ht="19.899999999999999" customHeight="1">
      <c r="B78" s="13"/>
      <c r="C78" s="13"/>
      <c r="D78" s="13"/>
      <c r="E78" s="13"/>
    </row>
    <row r="79" spans="2:34" ht="19.899999999999999" customHeight="1">
      <c r="B79" s="13"/>
      <c r="C79" s="13"/>
      <c r="D79" s="13"/>
      <c r="E79" s="13"/>
    </row>
    <row r="80" spans="2:34" ht="19.899999999999999" customHeight="1">
      <c r="B80" s="13"/>
      <c r="C80" s="13"/>
      <c r="D80" s="13"/>
      <c r="E80" s="13"/>
    </row>
    <row r="81" spans="2:5" ht="19.899999999999999" customHeight="1">
      <c r="B81" s="13"/>
      <c r="C81" s="13"/>
      <c r="D81" s="13"/>
      <c r="E81" s="13"/>
    </row>
    <row r="82" spans="2:5" ht="19.899999999999999" customHeight="1">
      <c r="B82" s="13"/>
      <c r="C82" s="13"/>
      <c r="D82" s="13"/>
      <c r="E82" s="13"/>
    </row>
    <row r="83" spans="2:5" ht="19.899999999999999" customHeight="1">
      <c r="B83" s="13"/>
      <c r="C83" s="13"/>
      <c r="D83" s="13"/>
      <c r="E83" s="13"/>
    </row>
    <row r="84" spans="2:5" ht="19.899999999999999" customHeight="1">
      <c r="B84" s="13"/>
      <c r="C84" s="13"/>
      <c r="D84" s="13"/>
      <c r="E84" s="13"/>
    </row>
    <row r="85" spans="2:5" ht="19.899999999999999" customHeight="1">
      <c r="B85" s="13"/>
      <c r="C85" s="13"/>
      <c r="D85" s="13"/>
      <c r="E85" s="13"/>
    </row>
    <row r="86" spans="2:5" ht="19.899999999999999" customHeight="1">
      <c r="B86" s="13"/>
      <c r="C86" s="13"/>
      <c r="D86" s="13"/>
      <c r="E86" s="13"/>
    </row>
    <row r="87" spans="2:5" ht="19.899999999999999" customHeight="1">
      <c r="B87" s="13"/>
      <c r="C87" s="13"/>
      <c r="D87" s="13"/>
      <c r="E87" s="13"/>
    </row>
    <row r="88" spans="2:5" ht="19.899999999999999" customHeight="1">
      <c r="B88" s="13"/>
      <c r="C88" s="13"/>
      <c r="D88" s="13"/>
      <c r="E88" s="13"/>
    </row>
    <row r="89" spans="2:5" ht="19.899999999999999" customHeight="1">
      <c r="B89" s="13"/>
      <c r="C89" s="13"/>
      <c r="D89" s="13"/>
      <c r="E89" s="13"/>
    </row>
    <row r="90" spans="2:5" ht="19.899999999999999" customHeight="1">
      <c r="B90" s="13"/>
      <c r="C90" s="13"/>
      <c r="D90" s="13"/>
      <c r="E90" s="13"/>
    </row>
    <row r="91" spans="2:5" ht="19.899999999999999" customHeight="1">
      <c r="B91" s="13"/>
      <c r="C91" s="13"/>
      <c r="D91" s="13"/>
      <c r="E91" s="13"/>
    </row>
    <row r="92" spans="2:5" ht="19.899999999999999" customHeight="1">
      <c r="B92" s="13"/>
      <c r="C92" s="13"/>
      <c r="D92" s="13"/>
      <c r="E92" s="13"/>
    </row>
    <row r="93" spans="2:5" ht="19.899999999999999" customHeight="1">
      <c r="B93" s="13"/>
      <c r="C93" s="13"/>
      <c r="D93" s="13"/>
      <c r="E93" s="13"/>
    </row>
    <row r="94" spans="2:5" ht="19.899999999999999" customHeight="1">
      <c r="B94" s="13"/>
      <c r="C94" s="13"/>
      <c r="D94" s="13"/>
      <c r="E94" s="13"/>
    </row>
    <row r="95" spans="2:5" ht="19.899999999999999" customHeight="1">
      <c r="B95" s="13"/>
      <c r="C95" s="13"/>
      <c r="D95" s="13"/>
      <c r="E95" s="13"/>
    </row>
    <row r="96" spans="2:5" ht="19.899999999999999" customHeight="1">
      <c r="B96" s="13"/>
      <c r="C96" s="13"/>
      <c r="D96" s="13"/>
      <c r="E96" s="13"/>
    </row>
    <row r="97" spans="2:5" ht="19.899999999999999" customHeight="1">
      <c r="B97" s="13"/>
      <c r="C97" s="13"/>
      <c r="D97" s="13"/>
      <c r="E97" s="13"/>
    </row>
    <row r="98" spans="2:5" ht="19.899999999999999" customHeight="1">
      <c r="B98" s="13"/>
      <c r="C98" s="13"/>
      <c r="D98" s="13"/>
      <c r="E98" s="13"/>
    </row>
    <row r="99" spans="2:5" ht="19.899999999999999" customHeight="1">
      <c r="B99" s="13"/>
      <c r="C99" s="13"/>
      <c r="D99" s="13"/>
      <c r="E99" s="13"/>
    </row>
    <row r="100" spans="2:5" ht="19.899999999999999" customHeight="1">
      <c r="B100" s="13"/>
      <c r="C100" s="13"/>
      <c r="D100" s="13"/>
      <c r="E100" s="13"/>
    </row>
    <row r="101" spans="2:5" ht="19.899999999999999" customHeight="1">
      <c r="B101" s="13"/>
      <c r="C101" s="13"/>
      <c r="D101" s="13"/>
      <c r="E101" s="13"/>
    </row>
    <row r="102" spans="2:5" ht="19.899999999999999" customHeight="1">
      <c r="B102" s="13"/>
      <c r="C102" s="13"/>
      <c r="D102" s="13"/>
      <c r="E102" s="13"/>
    </row>
    <row r="103" spans="2:5" ht="19.899999999999999" customHeight="1">
      <c r="B103" s="13"/>
      <c r="C103" s="13"/>
      <c r="D103" s="13"/>
      <c r="E103" s="13"/>
    </row>
    <row r="104" spans="2:5" ht="19.899999999999999" customHeight="1">
      <c r="B104" s="13"/>
      <c r="C104" s="13"/>
      <c r="D104" s="13"/>
      <c r="E104" s="13"/>
    </row>
    <row r="105" spans="2:5" ht="19.899999999999999" customHeight="1">
      <c r="B105" s="13"/>
      <c r="C105" s="13"/>
      <c r="D105" s="13"/>
      <c r="E105" s="13"/>
    </row>
    <row r="106" spans="2:5" ht="19.899999999999999" customHeight="1">
      <c r="B106" s="13"/>
      <c r="C106" s="13"/>
      <c r="D106" s="13"/>
      <c r="E106" s="13"/>
    </row>
    <row r="107" spans="2:5" ht="19.899999999999999" customHeight="1">
      <c r="B107" s="13"/>
      <c r="C107" s="13"/>
      <c r="D107" s="13"/>
      <c r="E107" s="13"/>
    </row>
    <row r="108" spans="2:5" ht="19.899999999999999" customHeight="1">
      <c r="B108" s="13"/>
      <c r="C108" s="13"/>
      <c r="D108" s="13"/>
      <c r="E108" s="13"/>
    </row>
    <row r="109" spans="2:5" ht="19.899999999999999" customHeight="1">
      <c r="B109" s="13"/>
      <c r="C109" s="13"/>
      <c r="D109" s="13"/>
      <c r="E109" s="13"/>
    </row>
    <row r="110" spans="2:5" ht="19.899999999999999" customHeight="1">
      <c r="B110" s="13"/>
      <c r="C110" s="13"/>
      <c r="D110" s="13"/>
      <c r="E110" s="13"/>
    </row>
    <row r="111" spans="2:5" ht="19.899999999999999" customHeight="1">
      <c r="B111" s="13"/>
      <c r="C111" s="13"/>
      <c r="D111" s="13"/>
      <c r="E111" s="13"/>
    </row>
    <row r="112" spans="2:5" ht="19.899999999999999" customHeight="1">
      <c r="B112" s="13"/>
      <c r="C112" s="13"/>
      <c r="D112" s="13"/>
      <c r="E112" s="13"/>
    </row>
    <row r="113" spans="2:5" ht="19.899999999999999" customHeight="1">
      <c r="B113" s="13"/>
      <c r="C113" s="13"/>
      <c r="D113" s="13"/>
      <c r="E113" s="13"/>
    </row>
    <row r="114" spans="2:5" ht="19.899999999999999" customHeight="1">
      <c r="B114" s="13"/>
      <c r="C114" s="13"/>
      <c r="D114" s="13"/>
      <c r="E114" s="13"/>
    </row>
    <row r="115" spans="2:5" ht="19.899999999999999" customHeight="1">
      <c r="B115" s="13"/>
      <c r="C115" s="13"/>
      <c r="D115" s="13"/>
      <c r="E115" s="13"/>
    </row>
    <row r="116" spans="2:5" ht="19.899999999999999" customHeight="1">
      <c r="B116" s="13"/>
      <c r="C116" s="13"/>
      <c r="D116" s="13"/>
      <c r="E116" s="13"/>
    </row>
    <row r="117" spans="2:5" ht="19.899999999999999" customHeight="1">
      <c r="B117" s="13"/>
      <c r="C117" s="13"/>
      <c r="D117" s="13"/>
      <c r="E117" s="13"/>
    </row>
    <row r="118" spans="2:5" ht="19.899999999999999" customHeight="1">
      <c r="B118" s="13"/>
      <c r="C118" s="13"/>
      <c r="D118" s="13"/>
      <c r="E118" s="13"/>
    </row>
    <row r="119" spans="2:5" ht="19.899999999999999" customHeight="1">
      <c r="B119" s="13"/>
      <c r="C119" s="13"/>
      <c r="D119" s="13"/>
      <c r="E119" s="13"/>
    </row>
    <row r="120" spans="2:5" ht="19.899999999999999" customHeight="1">
      <c r="B120" s="13"/>
      <c r="C120" s="13"/>
      <c r="D120" s="13"/>
      <c r="E120" s="13"/>
    </row>
    <row r="121" spans="2:5" ht="19.899999999999999" customHeight="1">
      <c r="B121" s="13"/>
      <c r="C121" s="13"/>
      <c r="D121" s="13"/>
      <c r="E121" s="13"/>
    </row>
    <row r="122" spans="2:5" ht="19.899999999999999" customHeight="1">
      <c r="B122" s="13"/>
      <c r="C122" s="13"/>
      <c r="D122" s="13"/>
      <c r="E122" s="13"/>
    </row>
    <row r="123" spans="2:5" ht="19.899999999999999" customHeight="1">
      <c r="B123" s="13"/>
      <c r="C123" s="13"/>
      <c r="D123" s="13"/>
      <c r="E123" s="13"/>
    </row>
    <row r="124" spans="2:5" ht="19.899999999999999" customHeight="1">
      <c r="B124" s="13"/>
      <c r="C124" s="13"/>
      <c r="D124" s="13"/>
      <c r="E124" s="13"/>
    </row>
    <row r="125" spans="2:5" ht="19.899999999999999" customHeight="1">
      <c r="B125" s="13"/>
      <c r="C125" s="13"/>
      <c r="D125" s="13"/>
      <c r="E125" s="13"/>
    </row>
    <row r="126" spans="2:5" ht="19.899999999999999" customHeight="1">
      <c r="B126" s="13"/>
      <c r="C126" s="13"/>
      <c r="D126" s="13"/>
      <c r="E126" s="13"/>
    </row>
    <row r="127" spans="2:5" ht="19.899999999999999" customHeight="1">
      <c r="B127" s="13"/>
      <c r="C127" s="13"/>
      <c r="D127" s="13"/>
      <c r="E127" s="13"/>
    </row>
    <row r="128" spans="2:5" ht="19.899999999999999" customHeight="1">
      <c r="B128" s="13"/>
      <c r="C128" s="13"/>
      <c r="D128" s="13"/>
      <c r="E128" s="13"/>
    </row>
    <row r="129" spans="2:5" ht="19.899999999999999" customHeight="1">
      <c r="B129" s="13"/>
      <c r="C129" s="13"/>
      <c r="D129" s="13"/>
      <c r="E129" s="13"/>
    </row>
    <row r="130" spans="2:5" ht="19.899999999999999" customHeight="1">
      <c r="B130" s="13"/>
      <c r="C130" s="13"/>
      <c r="D130" s="13"/>
      <c r="E130" s="13"/>
    </row>
    <row r="131" spans="2:5" ht="19.899999999999999" customHeight="1">
      <c r="B131" s="13"/>
      <c r="C131" s="13"/>
      <c r="D131" s="13"/>
      <c r="E131" s="13"/>
    </row>
    <row r="132" spans="2:5" ht="19.899999999999999" customHeight="1">
      <c r="B132" s="13"/>
      <c r="C132" s="13"/>
      <c r="D132" s="13"/>
      <c r="E132" s="13"/>
    </row>
    <row r="133" spans="2:5" ht="19.899999999999999" customHeight="1">
      <c r="B133" s="13"/>
      <c r="C133" s="13"/>
      <c r="D133" s="13"/>
      <c r="E133" s="13"/>
    </row>
    <row r="134" spans="2:5" ht="19.899999999999999" customHeight="1">
      <c r="B134" s="13"/>
      <c r="C134" s="13"/>
      <c r="D134" s="13"/>
      <c r="E134" s="13"/>
    </row>
    <row r="135" spans="2:5" ht="19.899999999999999" customHeight="1">
      <c r="B135" s="13"/>
      <c r="C135" s="13"/>
      <c r="D135" s="13"/>
      <c r="E135" s="13"/>
    </row>
    <row r="136" spans="2:5" ht="19.899999999999999" customHeight="1">
      <c r="B136" s="13"/>
      <c r="C136" s="13"/>
      <c r="D136" s="13"/>
      <c r="E136" s="13"/>
    </row>
    <row r="137" spans="2:5" ht="19.899999999999999" customHeight="1">
      <c r="B137" s="13"/>
      <c r="C137" s="13"/>
      <c r="D137" s="13"/>
      <c r="E137" s="13"/>
    </row>
    <row r="138" spans="2:5" ht="19.899999999999999" customHeight="1">
      <c r="B138" s="13"/>
      <c r="C138" s="13"/>
      <c r="D138" s="13"/>
      <c r="E138" s="13"/>
    </row>
    <row r="139" spans="2:5" ht="19.899999999999999" customHeight="1">
      <c r="B139" s="13"/>
      <c r="C139" s="13"/>
      <c r="D139" s="13"/>
      <c r="E139" s="13"/>
    </row>
    <row r="140" spans="2:5" ht="19.899999999999999" customHeight="1">
      <c r="B140" s="13"/>
      <c r="C140" s="13"/>
      <c r="D140" s="13"/>
      <c r="E140" s="13"/>
    </row>
    <row r="141" spans="2:5" ht="19.899999999999999" customHeight="1">
      <c r="B141" s="13"/>
      <c r="C141" s="13"/>
      <c r="D141" s="13"/>
      <c r="E141" s="13"/>
    </row>
    <row r="142" spans="2:5" ht="19.899999999999999" customHeight="1">
      <c r="B142" s="13"/>
      <c r="C142" s="13"/>
      <c r="D142" s="13"/>
      <c r="E142" s="13"/>
    </row>
    <row r="143" spans="2:5" ht="19.899999999999999" customHeight="1">
      <c r="B143" s="13"/>
      <c r="C143" s="13"/>
      <c r="D143" s="13"/>
      <c r="E143" s="13"/>
    </row>
    <row r="144" spans="2:5" ht="19.899999999999999" customHeight="1">
      <c r="B144" s="13"/>
      <c r="C144" s="13"/>
      <c r="D144" s="13"/>
      <c r="E144" s="13"/>
    </row>
    <row r="145" spans="2:5" ht="19.899999999999999" customHeight="1">
      <c r="B145" s="13"/>
      <c r="C145" s="13"/>
      <c r="D145" s="13"/>
      <c r="E145" s="13"/>
    </row>
    <row r="146" spans="2:5" ht="19.899999999999999" customHeight="1">
      <c r="B146" s="13"/>
      <c r="C146" s="13"/>
      <c r="D146" s="13"/>
      <c r="E146" s="13"/>
    </row>
    <row r="147" spans="2:5" ht="19.899999999999999" customHeight="1">
      <c r="B147" s="13"/>
      <c r="C147" s="13"/>
      <c r="D147" s="13"/>
      <c r="E147" s="13"/>
    </row>
    <row r="148" spans="2:5" ht="19.899999999999999" customHeight="1">
      <c r="B148" s="13"/>
      <c r="C148" s="13"/>
      <c r="D148" s="13"/>
      <c r="E148" s="13"/>
    </row>
    <row r="149" spans="2:5" ht="19.899999999999999" customHeight="1">
      <c r="B149" s="13"/>
      <c r="C149" s="13"/>
      <c r="D149" s="13"/>
      <c r="E149" s="13"/>
    </row>
    <row r="150" spans="2:5" ht="19.899999999999999" customHeight="1">
      <c r="B150" s="13"/>
      <c r="C150" s="13"/>
      <c r="D150" s="13"/>
      <c r="E150" s="13"/>
    </row>
    <row r="151" spans="2:5" ht="19.899999999999999" customHeight="1">
      <c r="B151" s="13"/>
      <c r="C151" s="13"/>
      <c r="D151" s="13"/>
      <c r="E151" s="13"/>
    </row>
    <row r="152" spans="2:5" ht="19.899999999999999" customHeight="1">
      <c r="B152" s="13"/>
      <c r="C152" s="13"/>
      <c r="D152" s="13"/>
      <c r="E152" s="13"/>
    </row>
    <row r="153" spans="2:5" ht="19.899999999999999" customHeight="1">
      <c r="B153" s="13"/>
      <c r="C153" s="13"/>
      <c r="D153" s="13"/>
      <c r="E153" s="13"/>
    </row>
    <row r="154" spans="2:5" ht="19.899999999999999" customHeight="1">
      <c r="B154" s="13"/>
      <c r="C154" s="13"/>
      <c r="D154" s="13"/>
      <c r="E154" s="13"/>
    </row>
    <row r="155" spans="2:5" ht="19.899999999999999" customHeight="1">
      <c r="B155" s="13"/>
      <c r="C155" s="13"/>
      <c r="D155" s="13"/>
      <c r="E155" s="13"/>
    </row>
    <row r="156" spans="2:5" ht="19.899999999999999" customHeight="1">
      <c r="B156" s="13"/>
      <c r="C156" s="13"/>
      <c r="D156" s="13"/>
      <c r="E156" s="13"/>
    </row>
    <row r="157" spans="2:5" ht="19.899999999999999" customHeight="1">
      <c r="B157" s="13"/>
      <c r="C157" s="13"/>
      <c r="D157" s="13"/>
      <c r="E157" s="13"/>
    </row>
    <row r="158" spans="2:5" ht="19.899999999999999" customHeight="1">
      <c r="B158" s="13"/>
      <c r="C158" s="13"/>
      <c r="D158" s="13"/>
      <c r="E158" s="13"/>
    </row>
    <row r="159" spans="2:5" ht="19.899999999999999" customHeight="1">
      <c r="B159" s="13"/>
      <c r="C159" s="13"/>
      <c r="D159" s="13"/>
      <c r="E159" s="13"/>
    </row>
    <row r="160" spans="2:5" ht="19.899999999999999" customHeight="1">
      <c r="B160" s="13"/>
      <c r="C160" s="13"/>
      <c r="D160" s="13"/>
      <c r="E160" s="13"/>
    </row>
    <row r="161" spans="2:5" ht="19.899999999999999" customHeight="1">
      <c r="B161" s="13"/>
      <c r="C161" s="13"/>
      <c r="D161" s="13"/>
      <c r="E161" s="13"/>
    </row>
    <row r="162" spans="2:5" ht="19.899999999999999" customHeight="1">
      <c r="B162" s="13"/>
      <c r="C162" s="13"/>
      <c r="D162" s="13"/>
      <c r="E162" s="13"/>
    </row>
    <row r="163" spans="2:5" ht="19.899999999999999" customHeight="1">
      <c r="B163" s="13"/>
      <c r="C163" s="13"/>
      <c r="D163" s="13"/>
      <c r="E163" s="13"/>
    </row>
    <row r="164" spans="2:5" ht="19.899999999999999" customHeight="1">
      <c r="B164" s="13"/>
      <c r="C164" s="13"/>
      <c r="D164" s="13"/>
      <c r="E164" s="13"/>
    </row>
    <row r="165" spans="2:5" ht="19.899999999999999" customHeight="1">
      <c r="B165" s="13"/>
      <c r="C165" s="13"/>
      <c r="D165" s="13"/>
      <c r="E165" s="13"/>
    </row>
    <row r="166" spans="2:5" ht="19.899999999999999" customHeight="1">
      <c r="B166" s="13"/>
      <c r="C166" s="13"/>
      <c r="D166" s="13"/>
      <c r="E166" s="13"/>
    </row>
    <row r="167" spans="2:5" ht="19.899999999999999" customHeight="1">
      <c r="B167" s="13"/>
      <c r="C167" s="13"/>
      <c r="D167" s="13"/>
      <c r="E167" s="13"/>
    </row>
    <row r="168" spans="2:5" ht="19.899999999999999" customHeight="1">
      <c r="B168" s="13"/>
      <c r="C168" s="13"/>
      <c r="D168" s="13"/>
      <c r="E168" s="13"/>
    </row>
    <row r="169" spans="2:5" ht="19.899999999999999" customHeight="1">
      <c r="B169" s="13"/>
      <c r="C169" s="13"/>
      <c r="D169" s="13"/>
      <c r="E169" s="13"/>
    </row>
    <row r="170" spans="2:5" ht="19.899999999999999" customHeight="1">
      <c r="B170" s="13"/>
      <c r="C170" s="13"/>
      <c r="D170" s="13"/>
      <c r="E170" s="13"/>
    </row>
    <row r="171" spans="2:5" ht="19.899999999999999" customHeight="1">
      <c r="B171" s="13"/>
      <c r="C171" s="13"/>
      <c r="D171" s="13"/>
      <c r="E171" s="13"/>
    </row>
    <row r="172" spans="2:5" ht="19.899999999999999" customHeight="1">
      <c r="B172" s="13"/>
      <c r="C172" s="13"/>
      <c r="D172" s="13"/>
      <c r="E172" s="13"/>
    </row>
    <row r="173" spans="2:5" ht="19.899999999999999" customHeight="1">
      <c r="B173" s="13"/>
      <c r="C173" s="13"/>
      <c r="D173" s="13"/>
      <c r="E173" s="13"/>
    </row>
    <row r="174" spans="2:5" ht="19.899999999999999" customHeight="1">
      <c r="B174" s="13"/>
      <c r="C174" s="13"/>
      <c r="D174" s="13"/>
      <c r="E174" s="13"/>
    </row>
    <row r="175" spans="2:5" ht="19.899999999999999" customHeight="1">
      <c r="B175" s="13"/>
      <c r="C175" s="13"/>
      <c r="D175" s="13"/>
      <c r="E175" s="13"/>
    </row>
    <row r="176" spans="2:5" ht="19.899999999999999" customHeight="1">
      <c r="B176" s="13"/>
      <c r="C176" s="13"/>
      <c r="D176" s="13"/>
      <c r="E176" s="13"/>
    </row>
    <row r="177" spans="2:5" ht="19.899999999999999" customHeight="1">
      <c r="B177" s="13"/>
      <c r="C177" s="13"/>
      <c r="D177" s="13"/>
      <c r="E177" s="13"/>
    </row>
    <row r="178" spans="2:5" ht="19.899999999999999" customHeight="1">
      <c r="B178" s="13"/>
      <c r="C178" s="13"/>
      <c r="D178" s="13"/>
      <c r="E178" s="13"/>
    </row>
    <row r="179" spans="2:5" ht="19.899999999999999" customHeight="1">
      <c r="B179" s="13"/>
      <c r="C179" s="13"/>
      <c r="D179" s="13"/>
      <c r="E179" s="13"/>
    </row>
    <row r="180" spans="2:5" ht="19.899999999999999" customHeight="1">
      <c r="B180" s="13"/>
      <c r="C180" s="13"/>
      <c r="D180" s="13"/>
      <c r="E180" s="13"/>
    </row>
    <row r="181" spans="2:5" ht="19.899999999999999" customHeight="1">
      <c r="B181" s="13"/>
      <c r="C181" s="13"/>
      <c r="D181" s="13"/>
      <c r="E181" s="13"/>
    </row>
    <row r="182" spans="2:5" ht="19.899999999999999" customHeight="1">
      <c r="B182" s="13"/>
      <c r="C182" s="13"/>
      <c r="D182" s="13"/>
      <c r="E182" s="13"/>
    </row>
    <row r="183" spans="2:5" ht="19.899999999999999" customHeight="1">
      <c r="B183" s="13"/>
      <c r="C183" s="13"/>
      <c r="D183" s="13"/>
      <c r="E183" s="13"/>
    </row>
    <row r="184" spans="2:5" ht="19.899999999999999" customHeight="1">
      <c r="B184" s="13"/>
      <c r="C184" s="13"/>
      <c r="D184" s="13"/>
      <c r="E184" s="13"/>
    </row>
    <row r="185" spans="2:5" ht="19.899999999999999" customHeight="1">
      <c r="B185" s="13"/>
      <c r="C185" s="13"/>
      <c r="D185" s="13"/>
      <c r="E185" s="13"/>
    </row>
    <row r="186" spans="2:5" ht="19.899999999999999" customHeight="1">
      <c r="B186" s="13"/>
      <c r="C186" s="13"/>
      <c r="D186" s="13"/>
      <c r="E186" s="13"/>
    </row>
    <row r="187" spans="2:5" ht="19.899999999999999" customHeight="1">
      <c r="B187" s="13"/>
      <c r="C187" s="13"/>
      <c r="D187" s="13"/>
      <c r="E187" s="13"/>
    </row>
    <row r="188" spans="2:5" ht="19.899999999999999" customHeight="1">
      <c r="B188" s="13"/>
      <c r="C188" s="13"/>
      <c r="D188" s="13"/>
      <c r="E188" s="13"/>
    </row>
    <row r="189" spans="2:5" ht="19.899999999999999" customHeight="1">
      <c r="B189" s="13"/>
      <c r="C189" s="13"/>
      <c r="D189" s="13"/>
      <c r="E189" s="13"/>
    </row>
    <row r="190" spans="2:5" ht="19.899999999999999" customHeight="1">
      <c r="B190" s="13"/>
      <c r="C190" s="13"/>
      <c r="D190" s="13"/>
      <c r="E190" s="13"/>
    </row>
    <row r="191" spans="2:5" ht="19.899999999999999" customHeight="1">
      <c r="B191" s="13"/>
      <c r="C191" s="13"/>
      <c r="D191" s="13"/>
      <c r="E191" s="13"/>
    </row>
    <row r="192" spans="2:5" ht="19.899999999999999" customHeight="1">
      <c r="B192" s="13"/>
      <c r="C192" s="13"/>
      <c r="D192" s="13"/>
      <c r="E192" s="13"/>
    </row>
    <row r="193" spans="2:5" ht="19.899999999999999" customHeight="1">
      <c r="B193" s="13"/>
      <c r="C193" s="13"/>
      <c r="D193" s="13"/>
      <c r="E193" s="13"/>
    </row>
    <row r="194" spans="2:5" ht="19.899999999999999" customHeight="1">
      <c r="B194" s="13"/>
      <c r="C194" s="13"/>
      <c r="D194" s="13"/>
      <c r="E194" s="13"/>
    </row>
    <row r="195" spans="2:5" ht="19.899999999999999" customHeight="1">
      <c r="B195" s="13"/>
      <c r="C195" s="13"/>
      <c r="D195" s="13"/>
      <c r="E195" s="13"/>
    </row>
    <row r="196" spans="2:5" ht="19.899999999999999" customHeight="1">
      <c r="B196" s="13"/>
      <c r="C196" s="13"/>
      <c r="D196" s="13"/>
      <c r="E196" s="13"/>
    </row>
    <row r="197" spans="2:5" ht="19.899999999999999" customHeight="1">
      <c r="B197" s="13"/>
      <c r="C197" s="13"/>
      <c r="D197" s="13"/>
      <c r="E197" s="13"/>
    </row>
    <row r="198" spans="2:5" ht="19.899999999999999" customHeight="1">
      <c r="B198" s="13"/>
      <c r="C198" s="13"/>
      <c r="D198" s="13"/>
      <c r="E198" s="13"/>
    </row>
    <row r="199" spans="2:5" ht="19.899999999999999" customHeight="1">
      <c r="B199" s="13"/>
      <c r="C199" s="13"/>
      <c r="D199" s="13"/>
      <c r="E199" s="13"/>
    </row>
    <row r="200" spans="2:5" ht="19.899999999999999" customHeight="1">
      <c r="B200" s="13"/>
      <c r="C200" s="13"/>
      <c r="D200" s="13"/>
      <c r="E200" s="13"/>
    </row>
    <row r="201" spans="2:5" ht="19.899999999999999" customHeight="1">
      <c r="B201" s="13"/>
      <c r="C201" s="13"/>
      <c r="D201" s="13"/>
      <c r="E201" s="13"/>
    </row>
    <row r="202" spans="2:5" ht="19.899999999999999" customHeight="1">
      <c r="B202" s="13"/>
      <c r="C202" s="13"/>
      <c r="D202" s="13"/>
      <c r="E202" s="13"/>
    </row>
    <row r="203" spans="2:5" ht="19.899999999999999" customHeight="1">
      <c r="B203" s="13"/>
      <c r="C203" s="13"/>
      <c r="D203" s="13"/>
      <c r="E203" s="13"/>
    </row>
    <row r="204" spans="2:5" ht="19.899999999999999" customHeight="1">
      <c r="B204" s="13"/>
      <c r="C204" s="13"/>
      <c r="D204" s="13"/>
      <c r="E204" s="13"/>
    </row>
    <row r="205" spans="2:5" ht="19.899999999999999" customHeight="1">
      <c r="B205" s="13"/>
      <c r="C205" s="13"/>
      <c r="D205" s="13"/>
      <c r="E205" s="13"/>
    </row>
    <row r="206" spans="2:5" ht="19.899999999999999" customHeight="1">
      <c r="B206" s="13"/>
      <c r="C206" s="13"/>
      <c r="D206" s="13"/>
      <c r="E206" s="13"/>
    </row>
    <row r="207" spans="2:5" ht="19.899999999999999" customHeight="1">
      <c r="B207" s="13"/>
      <c r="C207" s="13"/>
      <c r="D207" s="13"/>
      <c r="E207" s="13"/>
    </row>
    <row r="208" spans="2:5" ht="19.899999999999999" customHeight="1">
      <c r="B208" s="13"/>
      <c r="C208" s="13"/>
      <c r="D208" s="13"/>
      <c r="E208" s="13"/>
    </row>
    <row r="209" spans="2:5" ht="19.899999999999999" customHeight="1">
      <c r="B209" s="13"/>
      <c r="C209" s="13"/>
      <c r="D209" s="13"/>
      <c r="E209" s="13"/>
    </row>
    <row r="210" spans="2:5" ht="19.899999999999999" customHeight="1">
      <c r="B210" s="13"/>
      <c r="C210" s="13"/>
      <c r="D210" s="13"/>
      <c r="E210" s="13"/>
    </row>
    <row r="211" spans="2:5" ht="19.899999999999999" customHeight="1">
      <c r="B211" s="13"/>
      <c r="C211" s="13"/>
      <c r="D211" s="13"/>
      <c r="E211" s="13"/>
    </row>
    <row r="212" spans="2:5" ht="19.899999999999999" customHeight="1">
      <c r="B212" s="13"/>
      <c r="C212" s="13"/>
      <c r="D212" s="13"/>
      <c r="E212" s="13"/>
    </row>
    <row r="213" spans="2:5" ht="19.899999999999999" customHeight="1">
      <c r="B213" s="13"/>
      <c r="C213" s="13"/>
      <c r="D213" s="13"/>
      <c r="E213" s="13"/>
    </row>
    <row r="214" spans="2:5" ht="19.899999999999999" customHeight="1">
      <c r="B214" s="13"/>
      <c r="C214" s="13"/>
      <c r="D214" s="13"/>
      <c r="E214" s="13"/>
    </row>
    <row r="215" spans="2:5" ht="19.899999999999999" customHeight="1">
      <c r="B215" s="13"/>
      <c r="C215" s="13"/>
      <c r="D215" s="13"/>
      <c r="E215" s="13"/>
    </row>
    <row r="216" spans="2:5" ht="19.899999999999999" customHeight="1">
      <c r="B216" s="13"/>
      <c r="C216" s="13"/>
      <c r="D216" s="13"/>
      <c r="E216" s="13"/>
    </row>
    <row r="217" spans="2:5" ht="19.899999999999999" customHeight="1">
      <c r="B217" s="13"/>
      <c r="C217" s="13"/>
      <c r="D217" s="13"/>
      <c r="E217" s="13"/>
    </row>
    <row r="218" spans="2:5" ht="19.899999999999999" customHeight="1">
      <c r="B218" s="13"/>
      <c r="C218" s="13"/>
      <c r="D218" s="13"/>
      <c r="E218" s="13"/>
    </row>
    <row r="219" spans="2:5" ht="19.899999999999999" customHeight="1">
      <c r="B219" s="13"/>
      <c r="C219" s="13"/>
      <c r="D219" s="13"/>
      <c r="E219" s="13"/>
    </row>
    <row r="220" spans="2:5" ht="19.899999999999999" customHeight="1">
      <c r="B220" s="13"/>
      <c r="C220" s="13"/>
      <c r="D220" s="13"/>
      <c r="E220" s="13"/>
    </row>
    <row r="221" spans="2:5" ht="19.899999999999999" customHeight="1">
      <c r="B221" s="13"/>
      <c r="C221" s="13"/>
      <c r="D221" s="13"/>
      <c r="E221" s="13"/>
    </row>
    <row r="222" spans="2:5" ht="19.899999999999999" customHeight="1">
      <c r="B222" s="13"/>
      <c r="C222" s="13"/>
      <c r="D222" s="13"/>
      <c r="E222" s="13"/>
    </row>
    <row r="223" spans="2:5" ht="19.899999999999999" customHeight="1">
      <c r="B223" s="13"/>
      <c r="C223" s="13"/>
      <c r="D223" s="13"/>
      <c r="E223" s="13"/>
    </row>
    <row r="224" spans="2:5" ht="19.899999999999999" customHeight="1">
      <c r="B224" s="13"/>
      <c r="C224" s="13"/>
      <c r="D224" s="13"/>
      <c r="E224" s="13"/>
    </row>
    <row r="225" spans="2:5" ht="19.899999999999999" customHeight="1">
      <c r="B225" s="13"/>
      <c r="C225" s="13"/>
      <c r="D225" s="13"/>
      <c r="E225" s="13"/>
    </row>
    <row r="226" spans="2:5" ht="19.899999999999999" customHeight="1">
      <c r="B226" s="13"/>
      <c r="C226" s="13"/>
      <c r="D226" s="13"/>
      <c r="E226" s="13"/>
    </row>
    <row r="227" spans="2:5" ht="19.899999999999999" customHeight="1">
      <c r="B227" s="13"/>
      <c r="C227" s="13"/>
      <c r="D227" s="13"/>
      <c r="E227" s="13"/>
    </row>
    <row r="228" spans="2:5" ht="19.899999999999999" customHeight="1">
      <c r="B228" s="13"/>
      <c r="C228" s="13"/>
      <c r="D228" s="13"/>
      <c r="E228" s="13"/>
    </row>
    <row r="229" spans="2:5" ht="19.899999999999999" customHeight="1">
      <c r="B229" s="13"/>
      <c r="C229" s="13"/>
      <c r="D229" s="13"/>
      <c r="E229" s="13"/>
    </row>
    <row r="230" spans="2:5" ht="19.899999999999999" customHeight="1">
      <c r="B230" s="13"/>
      <c r="C230" s="13"/>
      <c r="D230" s="13"/>
      <c r="E230" s="13"/>
    </row>
    <row r="231" spans="2:5" ht="19.899999999999999" customHeight="1">
      <c r="B231" s="13"/>
      <c r="C231" s="13"/>
      <c r="D231" s="13"/>
      <c r="E231" s="13"/>
    </row>
    <row r="232" spans="2:5" ht="19.899999999999999" customHeight="1">
      <c r="B232" s="13"/>
      <c r="C232" s="13"/>
      <c r="D232" s="13"/>
      <c r="E232" s="13"/>
    </row>
    <row r="233" spans="2:5" ht="19.899999999999999" customHeight="1">
      <c r="B233" s="13"/>
      <c r="C233" s="13"/>
      <c r="D233" s="13"/>
      <c r="E233" s="13"/>
    </row>
    <row r="234" spans="2:5" ht="19.899999999999999" customHeight="1">
      <c r="B234" s="13"/>
      <c r="C234" s="13"/>
      <c r="D234" s="13"/>
      <c r="E234" s="13"/>
    </row>
    <row r="235" spans="2:5" ht="19.899999999999999" customHeight="1">
      <c r="B235" s="13"/>
      <c r="C235" s="13"/>
      <c r="D235" s="13"/>
      <c r="E235" s="13"/>
    </row>
    <row r="236" spans="2:5" ht="19.899999999999999" customHeight="1">
      <c r="B236" s="13"/>
      <c r="C236" s="13"/>
      <c r="D236" s="13"/>
      <c r="E236" s="13"/>
    </row>
    <row r="237" spans="2:5" ht="19.899999999999999" customHeight="1">
      <c r="B237" s="13"/>
      <c r="C237" s="13"/>
      <c r="D237" s="13"/>
      <c r="E237" s="13"/>
    </row>
    <row r="238" spans="2:5" ht="19.899999999999999" customHeight="1">
      <c r="B238" s="13"/>
      <c r="C238" s="13"/>
      <c r="D238" s="13"/>
      <c r="E238" s="13"/>
    </row>
    <row r="239" spans="2:5" ht="19.899999999999999" customHeight="1">
      <c r="B239" s="13"/>
      <c r="C239" s="13"/>
      <c r="D239" s="13"/>
      <c r="E239" s="13"/>
    </row>
    <row r="240" spans="2:5" ht="19.899999999999999" customHeight="1">
      <c r="B240" s="13"/>
      <c r="C240" s="13"/>
      <c r="D240" s="13"/>
      <c r="E240" s="13"/>
    </row>
    <row r="241" spans="2:5" ht="19.899999999999999" customHeight="1">
      <c r="B241" s="13"/>
      <c r="C241" s="13"/>
      <c r="D241" s="13"/>
      <c r="E241" s="13"/>
    </row>
    <row r="242" spans="2:5" ht="19.899999999999999" customHeight="1">
      <c r="B242" s="13"/>
      <c r="C242" s="13"/>
      <c r="D242" s="13"/>
      <c r="E242" s="13"/>
    </row>
    <row r="243" spans="2:5" ht="19.899999999999999" customHeight="1">
      <c r="B243" s="13"/>
      <c r="C243" s="13"/>
      <c r="D243" s="13"/>
      <c r="E243" s="13"/>
    </row>
    <row r="244" spans="2:5" ht="19.899999999999999" customHeight="1">
      <c r="B244" s="13"/>
      <c r="C244" s="13"/>
      <c r="D244" s="13"/>
      <c r="E244" s="13"/>
    </row>
    <row r="245" spans="2:5" ht="19.899999999999999" customHeight="1">
      <c r="B245" s="13"/>
      <c r="C245" s="13"/>
      <c r="D245" s="13"/>
      <c r="E245" s="13"/>
    </row>
    <row r="246" spans="2:5" ht="19.899999999999999" customHeight="1">
      <c r="B246" s="13"/>
      <c r="C246" s="13"/>
      <c r="D246" s="13"/>
      <c r="E246" s="13"/>
    </row>
    <row r="247" spans="2:5" ht="19.899999999999999" customHeight="1">
      <c r="B247" s="13"/>
      <c r="C247" s="13"/>
      <c r="D247" s="13"/>
      <c r="E247" s="13"/>
    </row>
    <row r="248" spans="2:5" ht="19.899999999999999" customHeight="1">
      <c r="B248" s="13"/>
      <c r="C248" s="13"/>
      <c r="D248" s="13"/>
      <c r="E248" s="13"/>
    </row>
    <row r="249" spans="2:5" ht="19.899999999999999" customHeight="1">
      <c r="B249" s="13"/>
      <c r="C249" s="13"/>
      <c r="D249" s="13"/>
      <c r="E249" s="13"/>
    </row>
    <row r="250" spans="2:5" ht="19.899999999999999" customHeight="1">
      <c r="B250" s="13"/>
      <c r="C250" s="13"/>
      <c r="D250" s="13"/>
      <c r="E250" s="13"/>
    </row>
    <row r="251" spans="2:5" ht="19.899999999999999" customHeight="1">
      <c r="B251" s="13"/>
      <c r="C251" s="13"/>
      <c r="D251" s="13"/>
      <c r="E251" s="13"/>
    </row>
    <row r="252" spans="2:5" ht="19.899999999999999" customHeight="1">
      <c r="B252" s="13"/>
      <c r="C252" s="13"/>
      <c r="D252" s="13"/>
      <c r="E252" s="13"/>
    </row>
    <row r="253" spans="2:5" ht="19.899999999999999" customHeight="1">
      <c r="B253" s="13"/>
      <c r="C253" s="13"/>
      <c r="D253" s="13"/>
      <c r="E253" s="13"/>
    </row>
    <row r="254" spans="2:5" ht="19.899999999999999" customHeight="1">
      <c r="B254" s="13"/>
      <c r="C254" s="13"/>
      <c r="D254" s="13"/>
      <c r="E254" s="13"/>
    </row>
    <row r="255" spans="2:5" ht="19.899999999999999" customHeight="1">
      <c r="B255" s="13"/>
      <c r="C255" s="13"/>
      <c r="D255" s="13"/>
      <c r="E255" s="13"/>
    </row>
    <row r="256" spans="2:5" ht="19.899999999999999" customHeight="1">
      <c r="B256" s="13"/>
      <c r="C256" s="13"/>
      <c r="D256" s="13"/>
      <c r="E256" s="13"/>
    </row>
    <row r="257" spans="2:5" ht="19.899999999999999" customHeight="1">
      <c r="B257" s="13"/>
      <c r="C257" s="13"/>
      <c r="D257" s="13"/>
      <c r="E257" s="13"/>
    </row>
    <row r="258" spans="2:5" ht="19.899999999999999" customHeight="1">
      <c r="B258" s="13"/>
      <c r="C258" s="13"/>
      <c r="D258" s="13"/>
      <c r="E258" s="13"/>
    </row>
    <row r="259" spans="2:5" ht="19.899999999999999" customHeight="1">
      <c r="B259" s="13"/>
      <c r="C259" s="13"/>
      <c r="D259" s="13"/>
      <c r="E259" s="13"/>
    </row>
    <row r="260" spans="2:5" ht="19.899999999999999" customHeight="1">
      <c r="B260" s="13"/>
      <c r="C260" s="13"/>
      <c r="D260" s="13"/>
      <c r="E260" s="13"/>
    </row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</sheetData>
  <dataValidations count="1">
    <dataValidation type="list" allowBlank="1" showInputMessage="1" showErrorMessage="1" sqref="D36:D76" xr:uid="{C3C11E0E-C44A-48D4-B294-8AF74D4466A2}">
      <formula1>$B$21:$B$31</formula1>
    </dataValidation>
  </dataValidations>
  <pageMargins left="0.7" right="0.7" top="0.75" bottom="0.75" header="0.3" footer="0.3"/>
  <pageSetup paperSize="9" orientation="portrait"/>
  <drawing r:id="rId1"/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65BA0-9FED-4BE6-99EE-155E16A21AF5}">
  <sheetPr>
    <tabColor rgb="FF92D050"/>
  </sheetPr>
  <dimension ref="B1:AH312"/>
  <sheetViews>
    <sheetView showGridLines="0" topLeftCell="Y1" workbookViewId="0">
      <selection activeCell="AB4" activeCellId="21" sqref="B2:H2 H4 G4 G6 H6 B4 C4 C6 B6 B18 C18 C20 B20 G18 H18 B33:E33 B35:E35 G33 H33 H35 G35 AB4:AH4"/>
    </sheetView>
  </sheetViews>
  <sheetFormatPr defaultColWidth="9" defaultRowHeight="13.5" customHeight="1"/>
  <cols>
    <col min="1" max="1" width="2.75" style="1" customWidth="1"/>
    <col min="2" max="2" width="28.25" style="1" customWidth="1"/>
    <col min="3" max="3" width="22.5" style="1" customWidth="1"/>
    <col min="4" max="4" width="26.75" style="1" customWidth="1"/>
    <col min="5" max="5" width="45.875" style="1" customWidth="1"/>
    <col min="6" max="6" width="4.75" style="1" customWidth="1"/>
    <col min="7" max="7" width="26.125" style="1" customWidth="1"/>
    <col min="8" max="8" width="26.375" style="1" customWidth="1"/>
    <col min="9" max="27" width="9" style="1"/>
    <col min="28" max="28" width="36" style="1" bestFit="1" customWidth="1"/>
    <col min="29" max="29" width="9" style="1"/>
    <col min="30" max="30" width="16.75" style="1" customWidth="1"/>
    <col min="31" max="32" width="9" style="1"/>
    <col min="33" max="33" width="11.125" style="1" bestFit="1" customWidth="1"/>
    <col min="34" max="16384" width="9" style="1"/>
  </cols>
  <sheetData>
    <row r="1" spans="2:34" ht="10.15" customHeight="1"/>
    <row r="2" spans="2:34" s="2" customFormat="1" ht="48.75" customHeight="1">
      <c r="B2" s="47" t="s">
        <v>0</v>
      </c>
      <c r="C2" s="48"/>
      <c r="D2" s="49"/>
      <c r="E2" s="49"/>
      <c r="F2" s="50"/>
      <c r="G2" s="50"/>
      <c r="H2" s="50"/>
      <c r="I2" s="23"/>
      <c r="J2" s="23"/>
      <c r="K2" s="23"/>
      <c r="L2" s="23"/>
      <c r="M2" s="23"/>
      <c r="N2" s="23"/>
    </row>
    <row r="3" spans="2:34" ht="18" customHeight="1">
      <c r="B3" s="3"/>
      <c r="C3" s="4"/>
      <c r="D3" s="3"/>
    </row>
    <row r="4" spans="2:34" ht="40.15" customHeight="1">
      <c r="B4" s="55" t="s">
        <v>2</v>
      </c>
      <c r="C4" s="54">
        <f>SUM(C$7:C$16)</f>
        <v>0</v>
      </c>
      <c r="D4" s="5"/>
      <c r="G4" s="52" t="s">
        <v>3</v>
      </c>
      <c r="H4" s="51"/>
      <c r="I4" s="18"/>
      <c r="J4" s="18"/>
      <c r="AB4" s="63" t="s">
        <v>4</v>
      </c>
      <c r="AC4" s="64"/>
      <c r="AD4" s="64"/>
      <c r="AE4" s="51"/>
      <c r="AF4" s="51"/>
      <c r="AG4" s="65" t="s">
        <v>5</v>
      </c>
      <c r="AH4" s="51"/>
    </row>
    <row r="5" spans="2:34" ht="20.25" customHeight="1">
      <c r="B5" s="6"/>
      <c r="C5" s="14"/>
      <c r="D5" s="5"/>
      <c r="G5" s="20"/>
      <c r="H5" s="19"/>
    </row>
    <row r="6" spans="2:34" ht="19.899999999999999" customHeight="1">
      <c r="B6" s="56" t="s">
        <v>6</v>
      </c>
      <c r="C6" s="56" t="s">
        <v>7</v>
      </c>
      <c r="G6" s="53" t="s">
        <v>8</v>
      </c>
      <c r="H6" s="53" t="s">
        <v>9</v>
      </c>
      <c r="AB6" s="41"/>
      <c r="AC6" s="41"/>
      <c r="AD6" s="41"/>
      <c r="AE6" s="41"/>
      <c r="AF6" s="41"/>
      <c r="AG6" s="41"/>
      <c r="AH6" s="41"/>
    </row>
    <row r="7" spans="2:34" ht="19.899999999999999" customHeight="1">
      <c r="B7" s="7" t="s">
        <v>10</v>
      </c>
      <c r="C7" s="16"/>
      <c r="G7" s="22">
        <f>Novembro!C4</f>
        <v>0</v>
      </c>
      <c r="H7" s="21">
        <f>Novembro!C18</f>
        <v>2180</v>
      </c>
      <c r="AB7" s="41" t="e" cm="1" vm="1">
        <f t="array" ref="AB7">_xlfn._xlws.FILTER(B7:B16, C7:C16&gt;0)</f>
        <v>#VALUE!</v>
      </c>
      <c r="AC7" s="41" t="e" cm="1" vm="1">
        <f t="array" ref="AC7">_xlfn._xlws.FILTER(C7:C16, C7:C16&gt;0)</f>
        <v>#VALUE!</v>
      </c>
      <c r="AD7" s="41"/>
      <c r="AE7" s="41"/>
      <c r="AF7" s="42">
        <f>$G7</f>
        <v>0</v>
      </c>
      <c r="AG7" s="42">
        <f>$H7</f>
        <v>2180</v>
      </c>
      <c r="AH7" s="42">
        <f>$H18</f>
        <v>-2180</v>
      </c>
    </row>
    <row r="8" spans="2:34" ht="19.899999999999999" customHeight="1">
      <c r="B8" s="7" t="s">
        <v>11</v>
      </c>
      <c r="C8" s="16"/>
      <c r="AB8" s="41"/>
      <c r="AC8" s="41"/>
      <c r="AD8" s="41"/>
      <c r="AE8" s="41"/>
      <c r="AF8" s="41"/>
      <c r="AG8" s="41"/>
      <c r="AH8" s="41"/>
    </row>
    <row r="9" spans="2:34" ht="19.899999999999999" customHeight="1">
      <c r="B9" s="7" t="s">
        <v>12</v>
      </c>
      <c r="C9" s="16"/>
      <c r="AB9" s="41"/>
      <c r="AC9" s="41"/>
      <c r="AD9" s="41"/>
      <c r="AE9" s="41"/>
      <c r="AF9" s="41"/>
      <c r="AG9" s="41"/>
      <c r="AH9" s="41"/>
    </row>
    <row r="10" spans="2:34" ht="19.899999999999999" customHeight="1">
      <c r="B10" s="7"/>
      <c r="C10" s="16"/>
      <c r="AB10" s="41"/>
      <c r="AC10" s="41"/>
      <c r="AD10" s="41"/>
      <c r="AE10" s="41"/>
      <c r="AF10" s="41"/>
      <c r="AG10" s="41"/>
      <c r="AH10" s="41"/>
    </row>
    <row r="11" spans="2:34" ht="19.899999999999999" customHeight="1">
      <c r="B11" s="7"/>
      <c r="C11" s="16"/>
      <c r="AB11" s="41"/>
      <c r="AC11" s="41"/>
      <c r="AD11" s="41"/>
      <c r="AE11" s="41"/>
      <c r="AF11" s="41"/>
      <c r="AG11" s="41"/>
      <c r="AH11" s="41"/>
    </row>
    <row r="12" spans="2:34" ht="19.899999999999999" customHeight="1">
      <c r="B12" s="7"/>
      <c r="C12" s="16"/>
      <c r="AB12" s="41"/>
      <c r="AC12" s="41"/>
      <c r="AD12" s="41"/>
      <c r="AE12" s="41"/>
      <c r="AF12" s="41"/>
      <c r="AG12" s="41"/>
      <c r="AH12" s="41"/>
    </row>
    <row r="13" spans="2:34" ht="19.899999999999999" customHeight="1">
      <c r="B13" s="7"/>
      <c r="C13" s="16"/>
      <c r="AB13" s="41"/>
      <c r="AC13" s="41"/>
      <c r="AD13" s="41"/>
      <c r="AE13" s="41"/>
      <c r="AF13" s="41"/>
      <c r="AG13" s="41"/>
      <c r="AH13" s="41"/>
    </row>
    <row r="14" spans="2:34" ht="19.899999999999999" customHeight="1">
      <c r="B14" s="7"/>
      <c r="C14" s="16"/>
      <c r="AB14" s="41"/>
      <c r="AC14" s="41"/>
      <c r="AD14" s="41"/>
      <c r="AE14" s="41"/>
      <c r="AF14" s="41"/>
      <c r="AG14" s="41"/>
      <c r="AH14" s="41"/>
    </row>
    <row r="15" spans="2:34" ht="19.899999999999999" customHeight="1">
      <c r="B15" s="7"/>
      <c r="C15" s="16"/>
      <c r="AB15" s="41"/>
      <c r="AC15" s="41"/>
      <c r="AD15" s="41"/>
      <c r="AE15" s="41"/>
      <c r="AF15" s="41"/>
      <c r="AG15" s="41"/>
      <c r="AH15" s="41"/>
    </row>
    <row r="16" spans="2:34" ht="19.899999999999999" customHeight="1">
      <c r="B16" s="7"/>
      <c r="C16" s="16"/>
      <c r="AB16" s="41"/>
      <c r="AC16" s="41"/>
      <c r="AD16" s="41"/>
      <c r="AE16" s="41"/>
      <c r="AF16" s="41"/>
      <c r="AG16" s="41"/>
      <c r="AH16" s="41"/>
    </row>
    <row r="17" spans="2:34" ht="19.899999999999999" customHeight="1">
      <c r="B17" s="8"/>
      <c r="C17" s="17"/>
      <c r="AB17" s="41"/>
      <c r="AC17" s="41"/>
      <c r="AD17" s="41"/>
      <c r="AE17" s="41"/>
      <c r="AF17" s="41"/>
      <c r="AG17" s="41"/>
      <c r="AH17" s="41"/>
    </row>
    <row r="18" spans="2:34" ht="37.5" customHeight="1">
      <c r="B18" s="55" t="s">
        <v>13</v>
      </c>
      <c r="C18" s="57">
        <f>SUM(C$21:C$31)</f>
        <v>2180</v>
      </c>
      <c r="D18" s="5"/>
      <c r="G18" s="55" t="s">
        <v>14</v>
      </c>
      <c r="H18" s="54">
        <f>G7-H7</f>
        <v>-2180</v>
      </c>
      <c r="AB18" s="41"/>
      <c r="AC18" s="41"/>
      <c r="AD18" s="41"/>
      <c r="AE18" s="41"/>
      <c r="AF18" s="41"/>
      <c r="AG18" s="41"/>
      <c r="AH18" s="41"/>
    </row>
    <row r="19" spans="2:34" ht="19.899999999999999" customHeight="1">
      <c r="B19" s="6"/>
      <c r="C19" s="14"/>
      <c r="D19" s="5"/>
      <c r="AB19" s="41"/>
      <c r="AC19" s="41"/>
      <c r="AD19" s="41"/>
      <c r="AE19" s="41"/>
      <c r="AF19" s="41"/>
      <c r="AG19" s="41"/>
      <c r="AH19" s="41"/>
    </row>
    <row r="20" spans="2:34" ht="19.899999999999999" customHeight="1">
      <c r="B20" s="58" t="s">
        <v>15</v>
      </c>
      <c r="C20" s="58" t="s">
        <v>16</v>
      </c>
      <c r="AB20" s="41"/>
      <c r="AC20" s="41"/>
      <c r="AD20" s="41"/>
      <c r="AE20" s="41"/>
      <c r="AF20" s="41"/>
      <c r="AG20" s="41"/>
      <c r="AH20" s="41"/>
    </row>
    <row r="21" spans="2:34" ht="19.899999999999999" customHeight="1">
      <c r="B21" s="35" t="s">
        <v>17</v>
      </c>
      <c r="C21" s="36">
        <f>SUMIF(Despesas41315572325[Categoria], B21, Despesas41315572325[Valor])</f>
        <v>0</v>
      </c>
      <c r="AB21" s="41" t="str" cm="1">
        <f t="array" ref="AB21">_xlfn._xlws.FILTER(B21:B31, C21:C31&gt;0)</f>
        <v>Gastos Fixos</v>
      </c>
      <c r="AC21" s="41" cm="1">
        <f t="array" ref="AC21">_xlfn._xlws.FILTER(C21:C33, C21:C33&gt;0)</f>
        <v>2180</v>
      </c>
      <c r="AD21" s="41"/>
      <c r="AE21" s="41"/>
      <c r="AF21" s="41"/>
      <c r="AG21" s="41"/>
      <c r="AH21" s="41"/>
    </row>
    <row r="22" spans="2:34" ht="19.899999999999999" customHeight="1">
      <c r="B22" s="37" t="s">
        <v>18</v>
      </c>
      <c r="C22" s="38">
        <f>SUMIF(Despesas41315572325[Categoria], B22, Despesas41315572325[Valor])</f>
        <v>0</v>
      </c>
      <c r="AB22" s="41"/>
      <c r="AC22" s="41"/>
      <c r="AD22" s="41"/>
      <c r="AE22" s="41"/>
      <c r="AF22" s="41"/>
      <c r="AG22" s="41"/>
      <c r="AH22" s="41"/>
    </row>
    <row r="23" spans="2:34" ht="19.899999999999999" customHeight="1">
      <c r="B23" s="37" t="s">
        <v>19</v>
      </c>
      <c r="C23" s="38">
        <f>SUMIF(Despesas41315572325[Categoria], B23, Despesas41315572325[Valor])</f>
        <v>0</v>
      </c>
      <c r="AB23" s="41"/>
      <c r="AC23" s="41"/>
      <c r="AD23" s="41"/>
      <c r="AE23" s="41"/>
      <c r="AF23" s="41"/>
      <c r="AG23" s="41"/>
      <c r="AH23" s="41"/>
    </row>
    <row r="24" spans="2:34" ht="19.899999999999999" customHeight="1">
      <c r="B24" s="37" t="s">
        <v>20</v>
      </c>
      <c r="C24" s="38">
        <f>SUMIF(Despesas41315572325[Categoria], B24, Despesas41315572325[Valor])</f>
        <v>0</v>
      </c>
      <c r="AB24" s="41"/>
      <c r="AC24" s="41"/>
      <c r="AD24" s="41"/>
      <c r="AE24" s="41"/>
      <c r="AF24" s="41"/>
      <c r="AG24" s="41"/>
      <c r="AH24" s="41"/>
    </row>
    <row r="25" spans="2:34" ht="19.899999999999999" customHeight="1">
      <c r="B25" s="37" t="s">
        <v>21</v>
      </c>
      <c r="C25" s="38">
        <f>SUMIF(Despesas41315572325[Categoria], B25, Despesas41315572325[Valor])</f>
        <v>0</v>
      </c>
      <c r="AB25" s="41"/>
      <c r="AC25" s="41"/>
      <c r="AD25" s="41"/>
      <c r="AE25" s="41"/>
      <c r="AF25" s="41"/>
      <c r="AG25" s="41"/>
      <c r="AH25" s="41"/>
    </row>
    <row r="26" spans="2:34" ht="19.899999999999999" customHeight="1">
      <c r="B26" s="37" t="s">
        <v>22</v>
      </c>
      <c r="C26" s="38">
        <f>SUMIF(Despesas41315572325[Categoria], B26, Despesas41315572325[Valor])</f>
        <v>0</v>
      </c>
      <c r="AB26" s="41"/>
      <c r="AC26" s="41"/>
      <c r="AD26" s="41"/>
      <c r="AE26" s="41"/>
      <c r="AF26" s="41"/>
      <c r="AG26" s="41"/>
      <c r="AH26" s="41"/>
    </row>
    <row r="27" spans="2:34" ht="19.899999999999999" customHeight="1">
      <c r="B27" s="37" t="s">
        <v>23</v>
      </c>
      <c r="C27" s="38">
        <f>SUMIF(Despesas41315572325[Categoria], B27, Despesas41315572325[Valor])</f>
        <v>0</v>
      </c>
      <c r="AB27" s="41"/>
      <c r="AC27" s="41"/>
      <c r="AD27" s="41"/>
      <c r="AE27" s="41"/>
      <c r="AF27" s="41"/>
      <c r="AG27" s="41"/>
      <c r="AH27" s="41"/>
    </row>
    <row r="28" spans="2:34" ht="19.899999999999999" customHeight="1">
      <c r="B28" s="37" t="s">
        <v>24</v>
      </c>
      <c r="C28" s="38">
        <f>SUMIF(Despesas41315572325[Categoria], B28, Despesas41315572325[Valor])</f>
        <v>0</v>
      </c>
      <c r="AB28" s="41"/>
      <c r="AC28" s="41"/>
      <c r="AD28" s="41"/>
      <c r="AE28" s="41"/>
      <c r="AF28" s="41"/>
      <c r="AG28" s="41"/>
      <c r="AH28" s="41"/>
    </row>
    <row r="29" spans="2:34" ht="19.899999999999999" customHeight="1">
      <c r="B29" s="37" t="s">
        <v>25</v>
      </c>
      <c r="C29" s="38">
        <f>SUMIF(Despesas41315572325[Categoria], B29, Despesas41315572325[Valor])</f>
        <v>0</v>
      </c>
      <c r="AB29" s="41"/>
      <c r="AC29" s="41"/>
      <c r="AD29" s="41"/>
      <c r="AE29" s="41"/>
      <c r="AF29" s="41"/>
      <c r="AG29" s="41"/>
      <c r="AH29" s="41"/>
    </row>
    <row r="30" spans="2:34" ht="19.899999999999999" customHeight="1">
      <c r="B30" s="37" t="s">
        <v>12</v>
      </c>
      <c r="C30" s="38">
        <f>SUMIF(Despesas41315572325[Categoria], B30, Despesas41315572325[Valor])</f>
        <v>0</v>
      </c>
      <c r="AB30" s="41"/>
      <c r="AC30" s="41"/>
      <c r="AD30" s="41"/>
      <c r="AE30" s="41"/>
      <c r="AF30" s="41"/>
      <c r="AG30" s="41"/>
      <c r="AH30" s="41"/>
    </row>
    <row r="31" spans="2:34" ht="19.899999999999999" customHeight="1">
      <c r="B31" s="39" t="s">
        <v>26</v>
      </c>
      <c r="C31" s="40">
        <f>SUM(G36:G76)</f>
        <v>2180</v>
      </c>
      <c r="D31" s="13"/>
      <c r="E31" s="13"/>
      <c r="AB31" s="41"/>
      <c r="AC31" s="41"/>
      <c r="AD31" s="41"/>
      <c r="AE31" s="41"/>
      <c r="AF31" s="41"/>
      <c r="AG31" s="41"/>
      <c r="AH31" s="41"/>
    </row>
    <row r="32" spans="2:34" ht="19.899999999999999" customHeight="1">
      <c r="B32" s="8"/>
      <c r="C32" s="17"/>
      <c r="AB32" s="41"/>
      <c r="AC32" s="41"/>
      <c r="AD32" s="41"/>
      <c r="AE32" s="41"/>
      <c r="AF32" s="41"/>
      <c r="AG32" s="41"/>
      <c r="AH32" s="41"/>
    </row>
    <row r="33" spans="2:34" s="2" customFormat="1" ht="40.15" customHeight="1">
      <c r="B33" s="60" t="s">
        <v>27</v>
      </c>
      <c r="C33" s="59"/>
      <c r="D33" s="59"/>
      <c r="E33" s="59"/>
      <c r="F33" s="23"/>
      <c r="G33" s="60" t="s">
        <v>26</v>
      </c>
      <c r="H33" s="59"/>
      <c r="AB33" s="43"/>
      <c r="AC33" s="43"/>
      <c r="AD33" s="43"/>
      <c r="AE33" s="43"/>
      <c r="AF33" s="43"/>
      <c r="AG33" s="43"/>
      <c r="AH33" s="43"/>
    </row>
    <row r="34" spans="2:34" ht="10.15" customHeight="1">
      <c r="B34" s="9"/>
      <c r="AB34" s="41"/>
      <c r="AC34" s="41"/>
      <c r="AD34" s="41"/>
      <c r="AE34" s="41"/>
      <c r="AF34" s="41"/>
      <c r="AG34" s="41"/>
      <c r="AH34" s="41"/>
    </row>
    <row r="35" spans="2:34" ht="30" customHeight="1">
      <c r="B35" s="62" t="s">
        <v>28</v>
      </c>
      <c r="C35" s="62" t="s">
        <v>7</v>
      </c>
      <c r="D35" s="62" t="s">
        <v>29</v>
      </c>
      <c r="E35" s="62" t="s">
        <v>30</v>
      </c>
      <c r="G35" s="61" t="s">
        <v>7</v>
      </c>
      <c r="H35" s="61" t="s">
        <v>30</v>
      </c>
      <c r="AB35" s="41"/>
      <c r="AC35" s="41"/>
      <c r="AD35" s="41"/>
      <c r="AE35" s="41"/>
      <c r="AF35" s="41"/>
      <c r="AG35" s="41"/>
      <c r="AH35" s="41"/>
    </row>
    <row r="36" spans="2:34" ht="19.899999999999999" customHeight="1">
      <c r="B36" s="29" t="s">
        <v>48</v>
      </c>
      <c r="C36" s="15"/>
      <c r="D36" s="11"/>
      <c r="E36" s="12"/>
      <c r="G36" s="30">
        <f>IF(Outubro!G36="", "", Outubro!G36)</f>
        <v>980</v>
      </c>
      <c r="H36" s="33" t="str">
        <f>IF(Outubro!H36="", "", Outubro!H36)</f>
        <v>Energia da propriedade</v>
      </c>
      <c r="AB36" s="44"/>
      <c r="AC36" s="41"/>
      <c r="AD36" s="41"/>
      <c r="AE36" s="41"/>
      <c r="AF36" s="41"/>
      <c r="AG36" s="41"/>
      <c r="AH36" s="41"/>
    </row>
    <row r="37" spans="2:34" ht="19.899999999999999" customHeight="1">
      <c r="B37" s="10"/>
      <c r="C37" s="15"/>
      <c r="D37" s="11"/>
      <c r="E37" s="12"/>
      <c r="G37" s="30">
        <f>IF(Outubro!G37="", "", Outubro!G37)</f>
        <v>180</v>
      </c>
      <c r="H37" s="33" t="str">
        <f>IF(Outubro!H37="", "", Outubro!H37)</f>
        <v>Internet</v>
      </c>
      <c r="AB37" s="44"/>
      <c r="AC37" s="41"/>
      <c r="AD37" s="41"/>
      <c r="AE37" s="41"/>
      <c r="AF37" s="41"/>
      <c r="AG37" s="41"/>
      <c r="AH37" s="41"/>
    </row>
    <row r="38" spans="2:34" ht="19.899999999999999" customHeight="1">
      <c r="B38" s="10"/>
      <c r="C38" s="15"/>
      <c r="D38" s="11"/>
      <c r="E38" s="12"/>
      <c r="G38" s="30">
        <f>IF(Outubro!G38="", "", Outubro!G38)</f>
        <v>260</v>
      </c>
      <c r="H38" s="33" t="str">
        <f>IF(Outubro!H38="", "", Outubro!H38)</f>
        <v>Contabilidade</v>
      </c>
      <c r="AB38" s="44"/>
      <c r="AC38" s="41"/>
      <c r="AD38" s="41"/>
      <c r="AE38" s="41"/>
      <c r="AF38" s="41"/>
      <c r="AG38" s="41"/>
      <c r="AH38" s="41"/>
    </row>
    <row r="39" spans="2:34" ht="19.899999999999999" customHeight="1">
      <c r="B39" s="10"/>
      <c r="C39" s="15"/>
      <c r="D39" s="11"/>
      <c r="E39" s="12"/>
      <c r="G39" s="30">
        <f>IF(Outubro!G39="", "", Outubro!G39)</f>
        <v>310</v>
      </c>
      <c r="H39" s="33" t="str">
        <f>IF(Outubro!H39="", "", Outubro!H39)</f>
        <v>Seguro</v>
      </c>
      <c r="AB39" s="44"/>
      <c r="AC39" s="41"/>
      <c r="AD39" s="41"/>
      <c r="AE39" s="41"/>
      <c r="AF39" s="41"/>
      <c r="AG39" s="41"/>
      <c r="AH39" s="41"/>
    </row>
    <row r="40" spans="2:34" ht="19.899999999999999" customHeight="1">
      <c r="B40" s="10"/>
      <c r="C40" s="15"/>
      <c r="D40" s="11"/>
      <c r="E40" s="12"/>
      <c r="G40" s="30">
        <f>IF(Outubro!G40="", "", Outubro!G40)</f>
        <v>450</v>
      </c>
      <c r="H40" s="33" t="str">
        <f>IF(Outubro!H40="", "", Outubro!H40)</f>
        <v>Manutenção preventiva</v>
      </c>
      <c r="AB40" s="44"/>
      <c r="AC40" s="41"/>
      <c r="AD40" s="41"/>
      <c r="AE40" s="41"/>
      <c r="AF40" s="41"/>
      <c r="AG40" s="41"/>
      <c r="AH40" s="41"/>
    </row>
    <row r="41" spans="2:34" ht="19.899999999999999" customHeight="1">
      <c r="B41" s="29"/>
      <c r="C41" s="15"/>
      <c r="D41" s="11"/>
      <c r="E41" s="12"/>
      <c r="G41" s="30" t="str">
        <f>IF(Outubro!G41="", "", Outubro!G41)</f>
        <v/>
      </c>
      <c r="H41" s="33" t="str">
        <f>IF(Outubro!H41="", "", Outubro!H41)</f>
        <v/>
      </c>
      <c r="AB41" s="44"/>
      <c r="AC41" s="41"/>
      <c r="AD41" s="41"/>
      <c r="AE41" s="41"/>
      <c r="AF41" s="41"/>
      <c r="AG41" s="41"/>
      <c r="AH41" s="41"/>
    </row>
    <row r="42" spans="2:34" ht="19.899999999999999" customHeight="1">
      <c r="B42" s="10"/>
      <c r="C42" s="15"/>
      <c r="D42" s="11"/>
      <c r="E42" s="12"/>
      <c r="G42" s="30" t="str">
        <f>IF(Outubro!G42="", "", Outubro!G42)</f>
        <v/>
      </c>
      <c r="H42" s="33" t="str">
        <f>IF(Outubro!H42="", "", Outubro!H42)</f>
        <v/>
      </c>
      <c r="AB42" s="44"/>
      <c r="AC42" s="41"/>
      <c r="AD42" s="41"/>
      <c r="AE42" s="41"/>
      <c r="AF42" s="41"/>
      <c r="AG42" s="41"/>
      <c r="AH42" s="41"/>
    </row>
    <row r="43" spans="2:34" ht="19.899999999999999" customHeight="1">
      <c r="B43" s="10"/>
      <c r="C43" s="15"/>
      <c r="D43" s="11"/>
      <c r="E43" s="12"/>
      <c r="G43" s="30" t="str">
        <f>IF(Outubro!G43="", "", Outubro!G43)</f>
        <v/>
      </c>
      <c r="H43" s="33" t="str">
        <f>IF(Outubro!H43="", "", Outubro!H43)</f>
        <v/>
      </c>
      <c r="AB43" s="44"/>
      <c r="AC43" s="41"/>
      <c r="AD43" s="41"/>
      <c r="AE43" s="41"/>
      <c r="AF43" s="41"/>
      <c r="AG43" s="41"/>
      <c r="AH43" s="41"/>
    </row>
    <row r="44" spans="2:34" ht="19.899999999999999" customHeight="1">
      <c r="B44" s="10"/>
      <c r="C44" s="15"/>
      <c r="D44" s="11"/>
      <c r="E44" s="12"/>
      <c r="G44" s="30" t="str">
        <f>IF(Outubro!G44="", "", Outubro!G44)</f>
        <v/>
      </c>
      <c r="H44" s="33" t="str">
        <f>IF(Outubro!H44="", "", Outubro!H44)</f>
        <v/>
      </c>
      <c r="AB44" s="44"/>
      <c r="AC44" s="41"/>
      <c r="AD44" s="41"/>
      <c r="AE44" s="41"/>
      <c r="AF44" s="41"/>
      <c r="AG44" s="41"/>
      <c r="AH44" s="41"/>
    </row>
    <row r="45" spans="2:34" ht="19.899999999999999" customHeight="1">
      <c r="B45" s="10"/>
      <c r="C45" s="15"/>
      <c r="D45" s="11"/>
      <c r="E45" s="12"/>
      <c r="G45" s="30" t="str">
        <f>IF(Outubro!G45="", "", Outubro!G45)</f>
        <v/>
      </c>
      <c r="H45" s="33" t="str">
        <f>IF(Outubro!H45="", "", Outubro!H45)</f>
        <v/>
      </c>
      <c r="AB45" s="44"/>
      <c r="AC45" s="41"/>
      <c r="AD45" s="41"/>
      <c r="AE45" s="41"/>
      <c r="AF45" s="41"/>
      <c r="AG45" s="41"/>
      <c r="AH45" s="41"/>
    </row>
    <row r="46" spans="2:34" ht="19.899999999999999" customHeight="1">
      <c r="B46" s="10"/>
      <c r="C46" s="15"/>
      <c r="D46" s="11"/>
      <c r="E46" s="12"/>
      <c r="G46" s="30" t="str">
        <f>IF(Outubro!G46="", "", Outubro!G46)</f>
        <v/>
      </c>
      <c r="H46" s="33" t="str">
        <f>IF(Outubro!H46="", "", Outubro!H46)</f>
        <v/>
      </c>
      <c r="AB46" s="44"/>
      <c r="AC46" s="41"/>
      <c r="AD46" s="41"/>
      <c r="AE46" s="41"/>
      <c r="AF46" s="41"/>
      <c r="AG46" s="41"/>
      <c r="AH46" s="41"/>
    </row>
    <row r="47" spans="2:34" ht="19.899999999999999" customHeight="1">
      <c r="B47" s="10"/>
      <c r="C47" s="15"/>
      <c r="D47" s="11"/>
      <c r="E47" s="12"/>
      <c r="G47" s="30" t="str">
        <f>IF(Outubro!G47="", "", Outubro!G47)</f>
        <v/>
      </c>
      <c r="H47" s="33" t="str">
        <f>IF(Outubro!H47="", "", Outubro!H47)</f>
        <v/>
      </c>
      <c r="AB47" s="44"/>
      <c r="AC47" s="41"/>
      <c r="AD47" s="41"/>
      <c r="AE47" s="41"/>
      <c r="AF47" s="41"/>
      <c r="AG47" s="41"/>
      <c r="AH47" s="41"/>
    </row>
    <row r="48" spans="2:34" ht="19.899999999999999" customHeight="1">
      <c r="B48" s="10"/>
      <c r="C48" s="15"/>
      <c r="D48" s="11"/>
      <c r="E48" s="12"/>
      <c r="G48" s="30" t="str">
        <f>IF(Outubro!G48="", "", Outubro!G48)</f>
        <v/>
      </c>
      <c r="H48" s="33" t="str">
        <f>IF(Outubro!H48="", "", Outubro!H48)</f>
        <v/>
      </c>
      <c r="AB48" s="44"/>
      <c r="AC48" s="41"/>
      <c r="AD48" s="41"/>
      <c r="AE48" s="41"/>
      <c r="AF48" s="41"/>
      <c r="AG48" s="41"/>
      <c r="AH48" s="41"/>
    </row>
    <row r="49" spans="2:34" ht="19.899999999999999" customHeight="1">
      <c r="B49" s="10"/>
      <c r="C49" s="15"/>
      <c r="D49" s="11"/>
      <c r="E49" s="12"/>
      <c r="G49" s="30" t="str">
        <f>IF(Outubro!G49="", "", Outubro!G49)</f>
        <v/>
      </c>
      <c r="H49" s="33" t="str">
        <f>IF(Outubro!H49="", "", Outubro!H49)</f>
        <v/>
      </c>
      <c r="AB49" s="44"/>
      <c r="AC49" s="41"/>
      <c r="AD49" s="41"/>
      <c r="AE49" s="41"/>
      <c r="AF49" s="41"/>
      <c r="AG49" s="41"/>
      <c r="AH49" s="41"/>
    </row>
    <row r="50" spans="2:34" ht="19.899999999999999" customHeight="1">
      <c r="B50" s="10"/>
      <c r="C50" s="15"/>
      <c r="D50" s="11"/>
      <c r="E50" s="12"/>
      <c r="G50" s="30" t="str">
        <f>IF(Outubro!G50="", "", Outubro!G50)</f>
        <v/>
      </c>
      <c r="H50" s="33" t="str">
        <f>IF(Outubro!H50="", "", Outubro!H50)</f>
        <v/>
      </c>
      <c r="AB50" s="44"/>
      <c r="AC50" s="41"/>
      <c r="AD50" s="41"/>
      <c r="AE50" s="41"/>
      <c r="AF50" s="41"/>
      <c r="AG50" s="41"/>
      <c r="AH50" s="41"/>
    </row>
    <row r="51" spans="2:34" ht="19.899999999999999" customHeight="1">
      <c r="B51" s="10"/>
      <c r="C51" s="15"/>
      <c r="D51" s="11"/>
      <c r="E51" s="12"/>
      <c r="G51" s="30" t="str">
        <f>IF(Outubro!G51="", "", Outubro!G51)</f>
        <v/>
      </c>
      <c r="H51" s="33" t="str">
        <f>IF(Outubro!H51="", "", Outubro!H51)</f>
        <v/>
      </c>
      <c r="AB51" s="44"/>
      <c r="AC51" s="41"/>
      <c r="AD51" s="41"/>
      <c r="AE51" s="41"/>
      <c r="AF51" s="41"/>
      <c r="AG51" s="41"/>
      <c r="AH51" s="41"/>
    </row>
    <row r="52" spans="2:34" ht="19.899999999999999" customHeight="1">
      <c r="B52" s="10"/>
      <c r="C52" s="15"/>
      <c r="D52" s="11"/>
      <c r="E52" s="12"/>
      <c r="G52" s="30" t="str">
        <f>IF(Outubro!G52="", "", Outubro!G52)</f>
        <v/>
      </c>
      <c r="H52" s="33" t="str">
        <f>IF(Outubro!H52="", "", Outubro!H52)</f>
        <v/>
      </c>
      <c r="AB52" s="44"/>
      <c r="AC52" s="41"/>
      <c r="AD52" s="41"/>
      <c r="AE52" s="41"/>
      <c r="AF52" s="41"/>
      <c r="AG52" s="41"/>
      <c r="AH52" s="41"/>
    </row>
    <row r="53" spans="2:34" ht="19.899999999999999" customHeight="1">
      <c r="B53" s="10"/>
      <c r="C53" s="15"/>
      <c r="D53" s="11"/>
      <c r="E53" s="12"/>
      <c r="G53" s="30" t="str">
        <f>IF(Outubro!G53="", "", Outubro!G53)</f>
        <v/>
      </c>
      <c r="H53" s="33" t="str">
        <f>IF(Outubro!H53="", "", Outubro!H53)</f>
        <v/>
      </c>
      <c r="AB53" s="44"/>
      <c r="AC53" s="41"/>
      <c r="AD53" s="41"/>
      <c r="AE53" s="41"/>
      <c r="AF53" s="41"/>
      <c r="AG53" s="41"/>
      <c r="AH53" s="41"/>
    </row>
    <row r="54" spans="2:34" ht="19.899999999999999" customHeight="1">
      <c r="B54" s="10"/>
      <c r="C54" s="15"/>
      <c r="D54" s="11"/>
      <c r="E54" s="12"/>
      <c r="G54" s="30" t="str">
        <f>IF(Outubro!G54="", "", Outubro!G54)</f>
        <v/>
      </c>
      <c r="H54" s="33" t="str">
        <f>IF(Outubro!H54="", "", Outubro!H54)</f>
        <v/>
      </c>
      <c r="AB54" s="44"/>
      <c r="AC54" s="41"/>
      <c r="AD54" s="41"/>
      <c r="AE54" s="41"/>
      <c r="AF54" s="41"/>
      <c r="AG54" s="41"/>
      <c r="AH54" s="41"/>
    </row>
    <row r="55" spans="2:34" ht="19.899999999999999" customHeight="1">
      <c r="B55" s="10"/>
      <c r="C55" s="15"/>
      <c r="D55" s="11"/>
      <c r="E55" s="12"/>
      <c r="G55" s="30" t="str">
        <f>IF(Outubro!G55="", "", Outubro!G55)</f>
        <v/>
      </c>
      <c r="H55" s="33" t="str">
        <f>IF(Outubro!H55="", "", Outubro!H55)</f>
        <v/>
      </c>
      <c r="AB55" s="44"/>
      <c r="AC55" s="41"/>
      <c r="AD55" s="41"/>
      <c r="AE55" s="41"/>
      <c r="AF55" s="41"/>
      <c r="AG55" s="41"/>
      <c r="AH55" s="41"/>
    </row>
    <row r="56" spans="2:34" ht="19.899999999999999" customHeight="1">
      <c r="B56" s="10"/>
      <c r="C56" s="15"/>
      <c r="D56" s="11"/>
      <c r="E56" s="12"/>
      <c r="G56" s="30" t="str">
        <f>IF(Outubro!G56="", "", Outubro!G56)</f>
        <v/>
      </c>
      <c r="H56" s="33" t="str">
        <f>IF(Outubro!H56="", "", Outubro!H56)</f>
        <v/>
      </c>
      <c r="AB56" s="44"/>
      <c r="AC56" s="41"/>
      <c r="AD56" s="41"/>
      <c r="AE56" s="41"/>
      <c r="AF56" s="41"/>
      <c r="AG56" s="41"/>
      <c r="AH56" s="41"/>
    </row>
    <row r="57" spans="2:34" ht="19.899999999999999" customHeight="1">
      <c r="B57" s="10"/>
      <c r="C57" s="15"/>
      <c r="D57" s="11"/>
      <c r="E57" s="12"/>
      <c r="G57" s="30" t="str">
        <f>IF(Outubro!G57="", "", Outubro!G57)</f>
        <v/>
      </c>
      <c r="H57" s="33" t="str">
        <f>IF(Outubro!H57="", "", Outubro!H57)</f>
        <v/>
      </c>
      <c r="AB57" s="44"/>
      <c r="AC57" s="41"/>
      <c r="AD57" s="41"/>
      <c r="AE57" s="41"/>
      <c r="AF57" s="41"/>
      <c r="AG57" s="41"/>
      <c r="AH57" s="41"/>
    </row>
    <row r="58" spans="2:34" ht="19.899999999999999" customHeight="1">
      <c r="B58" s="10"/>
      <c r="C58" s="15"/>
      <c r="D58" s="11"/>
      <c r="E58" s="12"/>
      <c r="G58" s="30" t="str">
        <f>IF(Outubro!G58="", "", Outubro!G58)</f>
        <v/>
      </c>
      <c r="H58" s="33" t="str">
        <f>IF(Outubro!H58="", "", Outubro!H58)</f>
        <v/>
      </c>
      <c r="AB58" s="44"/>
      <c r="AC58" s="41"/>
      <c r="AD58" s="41"/>
      <c r="AE58" s="41"/>
      <c r="AF58" s="41"/>
      <c r="AG58" s="41"/>
      <c r="AH58" s="41"/>
    </row>
    <row r="59" spans="2:34" ht="19.899999999999999" customHeight="1">
      <c r="B59" s="10"/>
      <c r="C59" s="15"/>
      <c r="D59" s="11"/>
      <c r="E59" s="12"/>
      <c r="G59" s="30" t="str">
        <f>IF(Outubro!G59="", "", Outubro!G59)</f>
        <v/>
      </c>
      <c r="H59" s="33" t="str">
        <f>IF(Outubro!H59="", "", Outubro!H59)</f>
        <v/>
      </c>
      <c r="AB59" s="44"/>
      <c r="AC59" s="41"/>
      <c r="AD59" s="41"/>
      <c r="AE59" s="41"/>
      <c r="AF59" s="41"/>
      <c r="AG59" s="41"/>
      <c r="AH59" s="41"/>
    </row>
    <row r="60" spans="2:34" ht="19.899999999999999" customHeight="1">
      <c r="B60" s="10"/>
      <c r="C60" s="15"/>
      <c r="D60" s="11"/>
      <c r="E60" s="12"/>
      <c r="G60" s="30" t="str">
        <f>IF(Outubro!G60="", "", Outubro!G60)</f>
        <v/>
      </c>
      <c r="H60" s="33" t="str">
        <f>IF(Outubro!H60="", "", Outubro!H60)</f>
        <v/>
      </c>
      <c r="AB60" s="44"/>
      <c r="AC60" s="41"/>
      <c r="AD60" s="41"/>
      <c r="AE60" s="41"/>
      <c r="AF60" s="41"/>
      <c r="AG60" s="41"/>
      <c r="AH60" s="41"/>
    </row>
    <row r="61" spans="2:34" ht="19.899999999999999" customHeight="1">
      <c r="B61" s="10"/>
      <c r="C61" s="15"/>
      <c r="D61" s="11"/>
      <c r="E61" s="12"/>
      <c r="G61" s="30" t="str">
        <f>IF(Outubro!G61="", "", Outubro!G61)</f>
        <v/>
      </c>
      <c r="H61" s="33" t="str">
        <f>IF(Outubro!H61="", "", Outubro!H61)</f>
        <v/>
      </c>
      <c r="AB61" s="44"/>
      <c r="AC61" s="41"/>
      <c r="AD61" s="41"/>
      <c r="AE61" s="41"/>
      <c r="AF61" s="41"/>
      <c r="AG61" s="41"/>
      <c r="AH61" s="41"/>
    </row>
    <row r="62" spans="2:34" ht="19.899999999999999" customHeight="1">
      <c r="B62" s="10"/>
      <c r="C62" s="15"/>
      <c r="D62" s="11"/>
      <c r="E62" s="12"/>
      <c r="G62" s="30" t="str">
        <f>IF(Outubro!G62="", "", Outubro!G62)</f>
        <v/>
      </c>
      <c r="H62" s="33" t="str">
        <f>IF(Outubro!H62="", "", Outubro!H62)</f>
        <v/>
      </c>
      <c r="AB62" s="44"/>
      <c r="AC62" s="41"/>
      <c r="AD62" s="41"/>
      <c r="AE62" s="41"/>
      <c r="AF62" s="41"/>
      <c r="AG62" s="41"/>
      <c r="AH62" s="41"/>
    </row>
    <row r="63" spans="2:34" ht="19.899999999999999" customHeight="1">
      <c r="B63" s="24"/>
      <c r="C63" s="26"/>
      <c r="D63" s="13"/>
      <c r="E63" s="13"/>
      <c r="G63" s="30" t="str">
        <f>IF(Outubro!G63="", "", Outubro!G63)</f>
        <v/>
      </c>
      <c r="H63" s="33" t="str">
        <f>IF(Outubro!H63="", "", Outubro!H63)</f>
        <v/>
      </c>
      <c r="AB63" s="44"/>
      <c r="AC63" s="41"/>
      <c r="AD63" s="41"/>
      <c r="AE63" s="41"/>
      <c r="AF63" s="41"/>
      <c r="AG63" s="41"/>
      <c r="AH63" s="41"/>
    </row>
    <row r="64" spans="2:34" ht="19.899999999999999" customHeight="1">
      <c r="B64" s="24"/>
      <c r="C64" s="26"/>
      <c r="D64" s="11"/>
      <c r="E64" s="12"/>
      <c r="G64" s="30" t="str">
        <f>IF(Outubro!G64="", "", Outubro!G64)</f>
        <v/>
      </c>
      <c r="H64" s="33" t="str">
        <f>IF(Outubro!H64="", "", Outubro!H64)</f>
        <v/>
      </c>
      <c r="AB64" s="44"/>
      <c r="AC64" s="41"/>
      <c r="AD64" s="41"/>
      <c r="AE64" s="41"/>
      <c r="AF64" s="41"/>
      <c r="AG64" s="41"/>
      <c r="AH64" s="41"/>
    </row>
    <row r="65" spans="2:34" ht="19.899999999999999" customHeight="1">
      <c r="B65" s="24"/>
      <c r="C65" s="26"/>
      <c r="D65" s="11"/>
      <c r="E65" s="12"/>
      <c r="G65" s="30" t="str">
        <f>IF(Outubro!G65="", "", Outubro!G65)</f>
        <v/>
      </c>
      <c r="H65" s="33" t="str">
        <f>IF(Outubro!H65="", "", Outubro!H65)</f>
        <v/>
      </c>
      <c r="AB65" s="44"/>
      <c r="AC65" s="41"/>
      <c r="AD65" s="41"/>
      <c r="AE65" s="41"/>
      <c r="AF65" s="41"/>
      <c r="AG65" s="41"/>
      <c r="AH65" s="41"/>
    </row>
    <row r="66" spans="2:34" ht="19.899999999999999" customHeight="1">
      <c r="B66" s="24"/>
      <c r="C66" s="26"/>
      <c r="D66" s="13"/>
      <c r="E66" s="13"/>
      <c r="G66" s="30" t="str">
        <f>IF(Outubro!G66="", "", Outubro!G66)</f>
        <v/>
      </c>
      <c r="H66" s="33" t="str">
        <f>IF(Outubro!H66="", "", Outubro!H66)</f>
        <v/>
      </c>
      <c r="AB66" s="44"/>
      <c r="AC66" s="41"/>
      <c r="AD66" s="41"/>
      <c r="AE66" s="41"/>
      <c r="AF66" s="41"/>
      <c r="AG66" s="41"/>
      <c r="AH66" s="41"/>
    </row>
    <row r="67" spans="2:34" ht="19.899999999999999" customHeight="1">
      <c r="B67" s="24"/>
      <c r="C67" s="26"/>
      <c r="D67" s="11"/>
      <c r="E67" s="12"/>
      <c r="G67" s="30" t="str">
        <f>IF(Outubro!G67="", "", Outubro!G67)</f>
        <v/>
      </c>
      <c r="H67" s="33" t="str">
        <f>IF(Outubro!H67="", "", Outubro!H67)</f>
        <v/>
      </c>
      <c r="AB67" s="44"/>
      <c r="AC67" s="41"/>
      <c r="AD67" s="41"/>
      <c r="AE67" s="41"/>
      <c r="AF67" s="41"/>
      <c r="AG67" s="41"/>
      <c r="AH67" s="41"/>
    </row>
    <row r="68" spans="2:34" ht="19.899999999999999" customHeight="1">
      <c r="B68" s="24"/>
      <c r="C68" s="26"/>
      <c r="D68" s="11"/>
      <c r="E68" s="12"/>
      <c r="G68" s="30" t="str">
        <f>IF(Outubro!G68="", "", Outubro!G68)</f>
        <v/>
      </c>
      <c r="H68" s="33" t="str">
        <f>IF(Outubro!H68="", "", Outubro!H68)</f>
        <v/>
      </c>
      <c r="AB68" s="44"/>
      <c r="AC68" s="41"/>
      <c r="AD68" s="41"/>
      <c r="AE68" s="41"/>
      <c r="AF68" s="41"/>
      <c r="AG68" s="41"/>
      <c r="AH68" s="41"/>
    </row>
    <row r="69" spans="2:34" ht="19.899999999999999" customHeight="1">
      <c r="B69" s="10"/>
      <c r="C69" s="15"/>
      <c r="D69" s="11"/>
      <c r="E69" s="12"/>
      <c r="G69" s="30" t="str">
        <f>IF(Outubro!G69="", "", Outubro!G69)</f>
        <v/>
      </c>
      <c r="H69" s="33" t="str">
        <f>IF(Outubro!H69="", "", Outubro!H69)</f>
        <v/>
      </c>
      <c r="AB69" s="44"/>
      <c r="AC69" s="41"/>
      <c r="AD69" s="41"/>
      <c r="AE69" s="41"/>
      <c r="AF69" s="41"/>
      <c r="AG69" s="41"/>
      <c r="AH69" s="41"/>
    </row>
    <row r="70" spans="2:34" ht="19.899999999999999" customHeight="1">
      <c r="B70" s="10"/>
      <c r="C70" s="15"/>
      <c r="D70" s="11"/>
      <c r="E70" s="12"/>
      <c r="G70" s="30" t="str">
        <f>IF(Outubro!G70="", "", Outubro!G70)</f>
        <v/>
      </c>
      <c r="H70" s="33" t="str">
        <f>IF(Outubro!H70="", "", Outubro!H70)</f>
        <v/>
      </c>
      <c r="AB70" s="44"/>
      <c r="AC70" s="41"/>
      <c r="AD70" s="41"/>
      <c r="AE70" s="41"/>
      <c r="AF70" s="41"/>
      <c r="AG70" s="41"/>
      <c r="AH70" s="41"/>
    </row>
    <row r="71" spans="2:34" ht="19.899999999999999" customHeight="1">
      <c r="B71" s="25"/>
      <c r="C71" s="27"/>
      <c r="D71" s="13"/>
      <c r="E71" s="13"/>
      <c r="G71" s="30" t="str">
        <f>IF(Outubro!G71="", "", Outubro!G71)</f>
        <v/>
      </c>
      <c r="H71" s="33" t="str">
        <f>IF(Outubro!H71="", "", Outubro!H71)</f>
        <v/>
      </c>
      <c r="AB71" s="44"/>
      <c r="AC71" s="41"/>
      <c r="AD71" s="41"/>
      <c r="AE71" s="41"/>
      <c r="AF71" s="41"/>
      <c r="AG71" s="41"/>
      <c r="AH71" s="41"/>
    </row>
    <row r="72" spans="2:34" ht="19.899999999999999" customHeight="1">
      <c r="B72" s="25"/>
      <c r="C72" s="27"/>
      <c r="D72" s="13"/>
      <c r="E72" s="13"/>
      <c r="G72" s="30" t="str">
        <f>IF(Outubro!G72="", "", Outubro!G72)</f>
        <v/>
      </c>
      <c r="H72" s="33" t="str">
        <f>IF(Outubro!H72="", "", Outubro!H72)</f>
        <v/>
      </c>
      <c r="AB72" s="44"/>
      <c r="AC72" s="41"/>
      <c r="AD72" s="41"/>
      <c r="AE72" s="41"/>
      <c r="AF72" s="41"/>
      <c r="AG72" s="41"/>
      <c r="AH72" s="41"/>
    </row>
    <row r="73" spans="2:34" ht="19.899999999999999" customHeight="1">
      <c r="B73" s="25"/>
      <c r="C73" s="27"/>
      <c r="D73" s="13"/>
      <c r="E73" s="13"/>
      <c r="G73" s="30" t="str">
        <f>IF(Outubro!G73="", "", Outubro!G73)</f>
        <v/>
      </c>
      <c r="H73" s="33" t="str">
        <f>IF(Outubro!H73="", "", Outubro!H73)</f>
        <v/>
      </c>
      <c r="AB73" s="44"/>
      <c r="AC73" s="41"/>
      <c r="AD73" s="41"/>
      <c r="AE73" s="41"/>
      <c r="AF73" s="41"/>
      <c r="AG73" s="41"/>
      <c r="AH73" s="41"/>
    </row>
    <row r="74" spans="2:34" ht="19.899999999999999" customHeight="1">
      <c r="B74" s="25"/>
      <c r="C74" s="27"/>
      <c r="D74" s="13"/>
      <c r="E74" s="13"/>
      <c r="G74" s="30" t="str">
        <f>IF(Outubro!G74="", "", Outubro!G74)</f>
        <v/>
      </c>
      <c r="H74" s="33" t="str">
        <f>IF(Outubro!H74="", "", Outubro!H74)</f>
        <v/>
      </c>
      <c r="AB74" s="44"/>
      <c r="AC74" s="41"/>
      <c r="AD74" s="41"/>
      <c r="AE74" s="41"/>
      <c r="AF74" s="41"/>
      <c r="AG74" s="41"/>
      <c r="AH74" s="41"/>
    </row>
    <row r="75" spans="2:34" ht="19.899999999999999" customHeight="1">
      <c r="B75" s="25"/>
      <c r="C75" s="27"/>
      <c r="D75" s="13"/>
      <c r="E75" s="13"/>
      <c r="G75" s="30" t="str">
        <f>IF(Outubro!G75="", "", Outubro!G75)</f>
        <v/>
      </c>
      <c r="H75" s="33" t="str">
        <f>IF(Outubro!H75="", "", Outubro!H75)</f>
        <v/>
      </c>
      <c r="AB75" s="44"/>
      <c r="AC75" s="41"/>
      <c r="AD75" s="41"/>
      <c r="AE75" s="41"/>
      <c r="AF75" s="41"/>
      <c r="AG75" s="41"/>
      <c r="AH75" s="41"/>
    </row>
    <row r="76" spans="2:34" ht="19.899999999999999" customHeight="1">
      <c r="B76" s="25"/>
      <c r="C76" s="27"/>
      <c r="D76" s="13"/>
      <c r="E76" s="13"/>
      <c r="G76" s="30" t="str">
        <f>IF(Outubro!G76="", "", Outubro!G76)</f>
        <v/>
      </c>
      <c r="H76" s="33" t="str">
        <f>IF(Outubro!H76="", "", Outubro!H76)</f>
        <v/>
      </c>
      <c r="AB76" s="44"/>
      <c r="AC76" s="41"/>
      <c r="AD76" s="41"/>
      <c r="AE76" s="41"/>
      <c r="AF76" s="41"/>
      <c r="AG76" s="41"/>
      <c r="AH76" s="41"/>
    </row>
    <row r="77" spans="2:34" ht="19.899999999999999" customHeight="1">
      <c r="B77" s="13"/>
      <c r="C77" s="13"/>
      <c r="D77" s="13"/>
      <c r="E77" s="13"/>
    </row>
    <row r="78" spans="2:34" ht="19.899999999999999" customHeight="1">
      <c r="B78" s="13"/>
      <c r="C78" s="13"/>
      <c r="D78" s="13"/>
      <c r="E78" s="13"/>
    </row>
    <row r="79" spans="2:34" ht="19.899999999999999" customHeight="1">
      <c r="B79" s="13"/>
      <c r="C79" s="13"/>
      <c r="D79" s="13"/>
      <c r="E79" s="13"/>
    </row>
    <row r="80" spans="2:34" ht="19.899999999999999" customHeight="1">
      <c r="B80" s="13"/>
      <c r="C80" s="13"/>
      <c r="D80" s="13"/>
      <c r="E80" s="13"/>
    </row>
    <row r="81" spans="2:5" ht="19.899999999999999" customHeight="1">
      <c r="B81" s="13"/>
      <c r="C81" s="13"/>
      <c r="D81" s="13"/>
      <c r="E81" s="13"/>
    </row>
    <row r="82" spans="2:5" ht="19.899999999999999" customHeight="1">
      <c r="B82" s="13"/>
      <c r="C82" s="13"/>
      <c r="D82" s="13"/>
      <c r="E82" s="13"/>
    </row>
    <row r="83" spans="2:5" ht="19.899999999999999" customHeight="1">
      <c r="B83" s="13"/>
      <c r="C83" s="13"/>
      <c r="D83" s="13"/>
      <c r="E83" s="13"/>
    </row>
    <row r="84" spans="2:5" ht="19.899999999999999" customHeight="1">
      <c r="B84" s="13"/>
      <c r="C84" s="13"/>
      <c r="D84" s="13"/>
      <c r="E84" s="13"/>
    </row>
    <row r="85" spans="2:5" ht="19.899999999999999" customHeight="1">
      <c r="B85" s="13"/>
      <c r="C85" s="13"/>
      <c r="D85" s="13"/>
      <c r="E85" s="13"/>
    </row>
    <row r="86" spans="2:5" ht="19.899999999999999" customHeight="1">
      <c r="B86" s="13"/>
      <c r="C86" s="13"/>
      <c r="D86" s="13"/>
      <c r="E86" s="13"/>
    </row>
    <row r="87" spans="2:5" ht="19.899999999999999" customHeight="1">
      <c r="B87" s="13"/>
      <c r="C87" s="13"/>
      <c r="D87" s="13"/>
      <c r="E87" s="13"/>
    </row>
    <row r="88" spans="2:5" ht="19.899999999999999" customHeight="1">
      <c r="B88" s="13"/>
      <c r="C88" s="13"/>
      <c r="D88" s="13"/>
      <c r="E88" s="13"/>
    </row>
    <row r="89" spans="2:5" ht="19.899999999999999" customHeight="1">
      <c r="B89" s="13"/>
      <c r="C89" s="13"/>
      <c r="D89" s="13"/>
      <c r="E89" s="13"/>
    </row>
    <row r="90" spans="2:5" ht="19.899999999999999" customHeight="1">
      <c r="B90" s="13"/>
      <c r="C90" s="13"/>
      <c r="D90" s="13"/>
      <c r="E90" s="13"/>
    </row>
    <row r="91" spans="2:5" ht="19.899999999999999" customHeight="1">
      <c r="B91" s="13"/>
      <c r="C91" s="13"/>
      <c r="D91" s="13"/>
      <c r="E91" s="13"/>
    </row>
    <row r="92" spans="2:5" ht="19.899999999999999" customHeight="1">
      <c r="B92" s="13"/>
      <c r="C92" s="13"/>
      <c r="D92" s="13"/>
      <c r="E92" s="13"/>
    </row>
    <row r="93" spans="2:5" ht="19.899999999999999" customHeight="1">
      <c r="B93" s="13"/>
      <c r="C93" s="13"/>
      <c r="D93" s="13"/>
      <c r="E93" s="13"/>
    </row>
    <row r="94" spans="2:5" ht="19.899999999999999" customHeight="1">
      <c r="B94" s="13"/>
      <c r="C94" s="13"/>
      <c r="D94" s="13"/>
      <c r="E94" s="13"/>
    </row>
    <row r="95" spans="2:5" ht="19.899999999999999" customHeight="1">
      <c r="B95" s="13"/>
      <c r="C95" s="13"/>
      <c r="D95" s="13"/>
      <c r="E95" s="13"/>
    </row>
    <row r="96" spans="2:5" ht="19.899999999999999" customHeight="1">
      <c r="B96" s="13"/>
      <c r="C96" s="13"/>
      <c r="D96" s="13"/>
      <c r="E96" s="13"/>
    </row>
    <row r="97" spans="2:5" ht="19.899999999999999" customHeight="1">
      <c r="B97" s="13"/>
      <c r="C97" s="13"/>
      <c r="D97" s="13"/>
      <c r="E97" s="13"/>
    </row>
    <row r="98" spans="2:5" ht="19.899999999999999" customHeight="1">
      <c r="B98" s="13"/>
      <c r="C98" s="13"/>
      <c r="D98" s="13"/>
      <c r="E98" s="13"/>
    </row>
    <row r="99" spans="2:5" ht="19.899999999999999" customHeight="1">
      <c r="B99" s="13"/>
      <c r="C99" s="13"/>
      <c r="D99" s="13"/>
      <c r="E99" s="13"/>
    </row>
    <row r="100" spans="2:5" ht="19.899999999999999" customHeight="1">
      <c r="B100" s="13"/>
      <c r="C100" s="13"/>
      <c r="D100" s="13"/>
      <c r="E100" s="13"/>
    </row>
    <row r="101" spans="2:5" ht="19.899999999999999" customHeight="1">
      <c r="B101" s="13"/>
      <c r="C101" s="13"/>
      <c r="D101" s="13"/>
      <c r="E101" s="13"/>
    </row>
    <row r="102" spans="2:5" ht="19.899999999999999" customHeight="1">
      <c r="B102" s="13"/>
      <c r="C102" s="13"/>
      <c r="D102" s="13"/>
      <c r="E102" s="13"/>
    </row>
    <row r="103" spans="2:5" ht="19.899999999999999" customHeight="1">
      <c r="B103" s="13"/>
      <c r="C103" s="13"/>
      <c r="D103" s="13"/>
      <c r="E103" s="13"/>
    </row>
    <row r="104" spans="2:5" ht="19.899999999999999" customHeight="1">
      <c r="B104" s="13"/>
      <c r="C104" s="13"/>
      <c r="D104" s="13"/>
      <c r="E104" s="13"/>
    </row>
    <row r="105" spans="2:5" ht="19.899999999999999" customHeight="1">
      <c r="B105" s="13"/>
      <c r="C105" s="13"/>
      <c r="D105" s="13"/>
      <c r="E105" s="13"/>
    </row>
    <row r="106" spans="2:5" ht="19.899999999999999" customHeight="1">
      <c r="B106" s="13"/>
      <c r="C106" s="13"/>
      <c r="D106" s="13"/>
      <c r="E106" s="13"/>
    </row>
    <row r="107" spans="2:5" ht="19.899999999999999" customHeight="1">
      <c r="B107" s="13"/>
      <c r="C107" s="13"/>
      <c r="D107" s="13"/>
      <c r="E107" s="13"/>
    </row>
    <row r="108" spans="2:5" ht="19.899999999999999" customHeight="1">
      <c r="B108" s="13"/>
      <c r="C108" s="13"/>
      <c r="D108" s="13"/>
      <c r="E108" s="13"/>
    </row>
    <row r="109" spans="2:5" ht="19.899999999999999" customHeight="1">
      <c r="B109" s="13"/>
      <c r="C109" s="13"/>
      <c r="D109" s="13"/>
      <c r="E109" s="13"/>
    </row>
    <row r="110" spans="2:5" ht="19.899999999999999" customHeight="1">
      <c r="B110" s="13"/>
      <c r="C110" s="13"/>
      <c r="D110" s="13"/>
      <c r="E110" s="13"/>
    </row>
    <row r="111" spans="2:5" ht="19.899999999999999" customHeight="1">
      <c r="B111" s="13"/>
      <c r="C111" s="13"/>
      <c r="D111" s="13"/>
      <c r="E111" s="13"/>
    </row>
    <row r="112" spans="2:5" ht="19.899999999999999" customHeight="1">
      <c r="B112" s="13"/>
      <c r="C112" s="13"/>
      <c r="D112" s="13"/>
      <c r="E112" s="13"/>
    </row>
    <row r="113" spans="2:5" ht="19.899999999999999" customHeight="1">
      <c r="B113" s="13"/>
      <c r="C113" s="13"/>
      <c r="D113" s="13"/>
      <c r="E113" s="13"/>
    </row>
    <row r="114" spans="2:5" ht="19.899999999999999" customHeight="1">
      <c r="B114" s="13"/>
      <c r="C114" s="13"/>
      <c r="D114" s="13"/>
      <c r="E114" s="13"/>
    </row>
    <row r="115" spans="2:5" ht="19.899999999999999" customHeight="1">
      <c r="B115" s="13"/>
      <c r="C115" s="13"/>
      <c r="D115" s="13"/>
      <c r="E115" s="13"/>
    </row>
    <row r="116" spans="2:5" ht="19.899999999999999" customHeight="1">
      <c r="B116" s="13"/>
      <c r="C116" s="13"/>
      <c r="D116" s="13"/>
      <c r="E116" s="13"/>
    </row>
    <row r="117" spans="2:5" ht="19.899999999999999" customHeight="1">
      <c r="B117" s="13"/>
      <c r="C117" s="13"/>
      <c r="D117" s="13"/>
      <c r="E117" s="13"/>
    </row>
    <row r="118" spans="2:5" ht="19.899999999999999" customHeight="1">
      <c r="B118" s="13"/>
      <c r="C118" s="13"/>
      <c r="D118" s="13"/>
      <c r="E118" s="13"/>
    </row>
    <row r="119" spans="2:5" ht="19.899999999999999" customHeight="1">
      <c r="B119" s="13"/>
      <c r="C119" s="13"/>
      <c r="D119" s="13"/>
      <c r="E119" s="13"/>
    </row>
    <row r="120" spans="2:5" ht="19.899999999999999" customHeight="1">
      <c r="B120" s="13"/>
      <c r="C120" s="13"/>
      <c r="D120" s="13"/>
      <c r="E120" s="13"/>
    </row>
    <row r="121" spans="2:5" ht="19.899999999999999" customHeight="1">
      <c r="B121" s="13"/>
      <c r="C121" s="13"/>
      <c r="D121" s="13"/>
      <c r="E121" s="13"/>
    </row>
    <row r="122" spans="2:5" ht="19.899999999999999" customHeight="1">
      <c r="B122" s="13"/>
      <c r="C122" s="13"/>
      <c r="D122" s="13"/>
      <c r="E122" s="13"/>
    </row>
    <row r="123" spans="2:5" ht="19.899999999999999" customHeight="1">
      <c r="B123" s="13"/>
      <c r="C123" s="13"/>
      <c r="D123" s="13"/>
      <c r="E123" s="13"/>
    </row>
    <row r="124" spans="2:5" ht="19.899999999999999" customHeight="1">
      <c r="B124" s="13"/>
      <c r="C124" s="13"/>
      <c r="D124" s="13"/>
      <c r="E124" s="13"/>
    </row>
    <row r="125" spans="2:5" ht="19.899999999999999" customHeight="1">
      <c r="B125" s="13"/>
      <c r="C125" s="13"/>
      <c r="D125" s="13"/>
      <c r="E125" s="13"/>
    </row>
    <row r="126" spans="2:5" ht="19.899999999999999" customHeight="1">
      <c r="B126" s="13"/>
      <c r="C126" s="13"/>
      <c r="D126" s="13"/>
      <c r="E126" s="13"/>
    </row>
    <row r="127" spans="2:5" ht="19.899999999999999" customHeight="1">
      <c r="B127" s="13"/>
      <c r="C127" s="13"/>
      <c r="D127" s="13"/>
      <c r="E127" s="13"/>
    </row>
    <row r="128" spans="2:5" ht="19.899999999999999" customHeight="1">
      <c r="B128" s="13"/>
      <c r="C128" s="13"/>
      <c r="D128" s="13"/>
      <c r="E128" s="13"/>
    </row>
    <row r="129" spans="2:5" ht="19.899999999999999" customHeight="1">
      <c r="B129" s="13"/>
      <c r="C129" s="13"/>
      <c r="D129" s="13"/>
      <c r="E129" s="13"/>
    </row>
    <row r="130" spans="2:5" ht="19.899999999999999" customHeight="1">
      <c r="B130" s="13"/>
      <c r="C130" s="13"/>
      <c r="D130" s="13"/>
      <c r="E130" s="13"/>
    </row>
    <row r="131" spans="2:5" ht="19.899999999999999" customHeight="1">
      <c r="B131" s="13"/>
      <c r="C131" s="13"/>
      <c r="D131" s="13"/>
      <c r="E131" s="13"/>
    </row>
    <row r="132" spans="2:5" ht="19.899999999999999" customHeight="1">
      <c r="B132" s="13"/>
      <c r="C132" s="13"/>
      <c r="D132" s="13"/>
      <c r="E132" s="13"/>
    </row>
    <row r="133" spans="2:5" ht="19.899999999999999" customHeight="1">
      <c r="B133" s="13"/>
      <c r="C133" s="13"/>
      <c r="D133" s="13"/>
      <c r="E133" s="13"/>
    </row>
    <row r="134" spans="2:5" ht="19.899999999999999" customHeight="1">
      <c r="B134" s="13"/>
      <c r="C134" s="13"/>
      <c r="D134" s="13"/>
      <c r="E134" s="13"/>
    </row>
    <row r="135" spans="2:5" ht="19.899999999999999" customHeight="1">
      <c r="B135" s="13"/>
      <c r="C135" s="13"/>
      <c r="D135" s="13"/>
      <c r="E135" s="13"/>
    </row>
    <row r="136" spans="2:5" ht="19.899999999999999" customHeight="1">
      <c r="B136" s="13"/>
      <c r="C136" s="13"/>
      <c r="D136" s="13"/>
      <c r="E136" s="13"/>
    </row>
    <row r="137" spans="2:5" ht="19.899999999999999" customHeight="1">
      <c r="B137" s="13"/>
      <c r="C137" s="13"/>
      <c r="D137" s="13"/>
      <c r="E137" s="13"/>
    </row>
    <row r="138" spans="2:5" ht="19.899999999999999" customHeight="1">
      <c r="B138" s="13"/>
      <c r="C138" s="13"/>
      <c r="D138" s="13"/>
      <c r="E138" s="13"/>
    </row>
    <row r="139" spans="2:5" ht="19.899999999999999" customHeight="1">
      <c r="B139" s="13"/>
      <c r="C139" s="13"/>
      <c r="D139" s="13"/>
      <c r="E139" s="13"/>
    </row>
    <row r="140" spans="2:5" ht="19.899999999999999" customHeight="1">
      <c r="B140" s="13"/>
      <c r="C140" s="13"/>
      <c r="D140" s="13"/>
      <c r="E140" s="13"/>
    </row>
    <row r="141" spans="2:5" ht="19.899999999999999" customHeight="1">
      <c r="B141" s="13"/>
      <c r="C141" s="13"/>
      <c r="D141" s="13"/>
      <c r="E141" s="13"/>
    </row>
    <row r="142" spans="2:5" ht="19.899999999999999" customHeight="1">
      <c r="B142" s="13"/>
      <c r="C142" s="13"/>
      <c r="D142" s="13"/>
      <c r="E142" s="13"/>
    </row>
    <row r="143" spans="2:5" ht="19.899999999999999" customHeight="1">
      <c r="B143" s="13"/>
      <c r="C143" s="13"/>
      <c r="D143" s="13"/>
      <c r="E143" s="13"/>
    </row>
    <row r="144" spans="2:5" ht="19.899999999999999" customHeight="1">
      <c r="B144" s="13"/>
      <c r="C144" s="13"/>
      <c r="D144" s="13"/>
      <c r="E144" s="13"/>
    </row>
    <row r="145" spans="2:5" ht="19.899999999999999" customHeight="1">
      <c r="B145" s="13"/>
      <c r="C145" s="13"/>
      <c r="D145" s="13"/>
      <c r="E145" s="13"/>
    </row>
    <row r="146" spans="2:5" ht="19.899999999999999" customHeight="1">
      <c r="B146" s="13"/>
      <c r="C146" s="13"/>
      <c r="D146" s="13"/>
      <c r="E146" s="13"/>
    </row>
    <row r="147" spans="2:5" ht="19.899999999999999" customHeight="1">
      <c r="B147" s="13"/>
      <c r="C147" s="13"/>
      <c r="D147" s="13"/>
      <c r="E147" s="13"/>
    </row>
    <row r="148" spans="2:5" ht="19.899999999999999" customHeight="1">
      <c r="B148" s="13"/>
      <c r="C148" s="13"/>
      <c r="D148" s="13"/>
      <c r="E148" s="13"/>
    </row>
    <row r="149" spans="2:5" ht="19.899999999999999" customHeight="1">
      <c r="B149" s="13"/>
      <c r="C149" s="13"/>
      <c r="D149" s="13"/>
      <c r="E149" s="13"/>
    </row>
    <row r="150" spans="2:5" ht="19.899999999999999" customHeight="1">
      <c r="B150" s="13"/>
      <c r="C150" s="13"/>
      <c r="D150" s="13"/>
      <c r="E150" s="13"/>
    </row>
    <row r="151" spans="2:5" ht="19.899999999999999" customHeight="1">
      <c r="B151" s="13"/>
      <c r="C151" s="13"/>
      <c r="D151" s="13"/>
      <c r="E151" s="13"/>
    </row>
    <row r="152" spans="2:5" ht="19.899999999999999" customHeight="1">
      <c r="B152" s="13"/>
      <c r="C152" s="13"/>
      <c r="D152" s="13"/>
      <c r="E152" s="13"/>
    </row>
    <row r="153" spans="2:5" ht="19.899999999999999" customHeight="1">
      <c r="B153" s="13"/>
      <c r="C153" s="13"/>
      <c r="D153" s="13"/>
      <c r="E153" s="13"/>
    </row>
    <row r="154" spans="2:5" ht="19.899999999999999" customHeight="1">
      <c r="B154" s="13"/>
      <c r="C154" s="13"/>
      <c r="D154" s="13"/>
      <c r="E154" s="13"/>
    </row>
    <row r="155" spans="2:5" ht="19.899999999999999" customHeight="1">
      <c r="B155" s="13"/>
      <c r="C155" s="13"/>
      <c r="D155" s="13"/>
      <c r="E155" s="13"/>
    </row>
    <row r="156" spans="2:5" ht="19.899999999999999" customHeight="1">
      <c r="B156" s="13"/>
      <c r="C156" s="13"/>
      <c r="D156" s="13"/>
      <c r="E156" s="13"/>
    </row>
    <row r="157" spans="2:5" ht="19.899999999999999" customHeight="1">
      <c r="B157" s="13"/>
      <c r="C157" s="13"/>
      <c r="D157" s="13"/>
      <c r="E157" s="13"/>
    </row>
    <row r="158" spans="2:5" ht="19.899999999999999" customHeight="1">
      <c r="B158" s="13"/>
      <c r="C158" s="13"/>
      <c r="D158" s="13"/>
      <c r="E158" s="13"/>
    </row>
    <row r="159" spans="2:5" ht="19.899999999999999" customHeight="1">
      <c r="B159" s="13"/>
      <c r="C159" s="13"/>
      <c r="D159" s="13"/>
      <c r="E159" s="13"/>
    </row>
    <row r="160" spans="2:5" ht="19.899999999999999" customHeight="1">
      <c r="B160" s="13"/>
      <c r="C160" s="13"/>
      <c r="D160" s="13"/>
      <c r="E160" s="13"/>
    </row>
    <row r="161" spans="2:5" ht="19.899999999999999" customHeight="1">
      <c r="B161" s="13"/>
      <c r="C161" s="13"/>
      <c r="D161" s="13"/>
      <c r="E161" s="13"/>
    </row>
    <row r="162" spans="2:5" ht="19.899999999999999" customHeight="1">
      <c r="B162" s="13"/>
      <c r="C162" s="13"/>
      <c r="D162" s="13"/>
      <c r="E162" s="13"/>
    </row>
    <row r="163" spans="2:5" ht="19.899999999999999" customHeight="1">
      <c r="B163" s="13"/>
      <c r="C163" s="13"/>
      <c r="D163" s="13"/>
      <c r="E163" s="13"/>
    </row>
    <row r="164" spans="2:5" ht="19.899999999999999" customHeight="1">
      <c r="B164" s="13"/>
      <c r="C164" s="13"/>
      <c r="D164" s="13"/>
      <c r="E164" s="13"/>
    </row>
    <row r="165" spans="2:5" ht="19.899999999999999" customHeight="1">
      <c r="B165" s="13"/>
      <c r="C165" s="13"/>
      <c r="D165" s="13"/>
      <c r="E165" s="13"/>
    </row>
    <row r="166" spans="2:5" ht="19.899999999999999" customHeight="1">
      <c r="B166" s="13"/>
      <c r="C166" s="13"/>
      <c r="D166" s="13"/>
      <c r="E166" s="13"/>
    </row>
    <row r="167" spans="2:5" ht="19.899999999999999" customHeight="1">
      <c r="B167" s="13"/>
      <c r="C167" s="13"/>
      <c r="D167" s="13"/>
      <c r="E167" s="13"/>
    </row>
    <row r="168" spans="2:5" ht="19.899999999999999" customHeight="1">
      <c r="B168" s="13"/>
      <c r="C168" s="13"/>
      <c r="D168" s="13"/>
      <c r="E168" s="13"/>
    </row>
    <row r="169" spans="2:5" ht="19.899999999999999" customHeight="1">
      <c r="B169" s="13"/>
      <c r="C169" s="13"/>
      <c r="D169" s="13"/>
      <c r="E169" s="13"/>
    </row>
    <row r="170" spans="2:5" ht="19.899999999999999" customHeight="1">
      <c r="B170" s="13"/>
      <c r="C170" s="13"/>
      <c r="D170" s="13"/>
      <c r="E170" s="13"/>
    </row>
    <row r="171" spans="2:5" ht="19.899999999999999" customHeight="1">
      <c r="B171" s="13"/>
      <c r="C171" s="13"/>
      <c r="D171" s="13"/>
      <c r="E171" s="13"/>
    </row>
    <row r="172" spans="2:5" ht="19.899999999999999" customHeight="1">
      <c r="B172" s="13"/>
      <c r="C172" s="13"/>
      <c r="D172" s="13"/>
      <c r="E172" s="13"/>
    </row>
    <row r="173" spans="2:5" ht="19.899999999999999" customHeight="1">
      <c r="B173" s="13"/>
      <c r="C173" s="13"/>
      <c r="D173" s="13"/>
      <c r="E173" s="13"/>
    </row>
    <row r="174" spans="2:5" ht="19.899999999999999" customHeight="1">
      <c r="B174" s="13"/>
      <c r="C174" s="13"/>
      <c r="D174" s="13"/>
      <c r="E174" s="13"/>
    </row>
    <row r="175" spans="2:5" ht="19.899999999999999" customHeight="1">
      <c r="B175" s="13"/>
      <c r="C175" s="13"/>
      <c r="D175" s="13"/>
      <c r="E175" s="13"/>
    </row>
    <row r="176" spans="2:5" ht="19.899999999999999" customHeight="1">
      <c r="B176" s="13"/>
      <c r="C176" s="13"/>
      <c r="D176" s="13"/>
      <c r="E176" s="13"/>
    </row>
    <row r="177" spans="2:5" ht="19.899999999999999" customHeight="1">
      <c r="B177" s="13"/>
      <c r="C177" s="13"/>
      <c r="D177" s="13"/>
      <c r="E177" s="13"/>
    </row>
    <row r="178" spans="2:5" ht="19.899999999999999" customHeight="1">
      <c r="B178" s="13"/>
      <c r="C178" s="13"/>
      <c r="D178" s="13"/>
      <c r="E178" s="13"/>
    </row>
    <row r="179" spans="2:5" ht="19.899999999999999" customHeight="1">
      <c r="B179" s="13"/>
      <c r="C179" s="13"/>
      <c r="D179" s="13"/>
      <c r="E179" s="13"/>
    </row>
    <row r="180" spans="2:5" ht="19.899999999999999" customHeight="1">
      <c r="B180" s="13"/>
      <c r="C180" s="13"/>
      <c r="D180" s="13"/>
      <c r="E180" s="13"/>
    </row>
    <row r="181" spans="2:5" ht="19.899999999999999" customHeight="1">
      <c r="B181" s="13"/>
      <c r="C181" s="13"/>
      <c r="D181" s="13"/>
      <c r="E181" s="13"/>
    </row>
    <row r="182" spans="2:5" ht="19.899999999999999" customHeight="1">
      <c r="B182" s="13"/>
      <c r="C182" s="13"/>
      <c r="D182" s="13"/>
      <c r="E182" s="13"/>
    </row>
    <row r="183" spans="2:5" ht="19.899999999999999" customHeight="1">
      <c r="B183" s="13"/>
      <c r="C183" s="13"/>
      <c r="D183" s="13"/>
      <c r="E183" s="13"/>
    </row>
    <row r="184" spans="2:5" ht="19.899999999999999" customHeight="1">
      <c r="B184" s="13"/>
      <c r="C184" s="13"/>
      <c r="D184" s="13"/>
      <c r="E184" s="13"/>
    </row>
    <row r="185" spans="2:5" ht="19.899999999999999" customHeight="1">
      <c r="B185" s="13"/>
      <c r="C185" s="13"/>
      <c r="D185" s="13"/>
      <c r="E185" s="13"/>
    </row>
    <row r="186" spans="2:5" ht="19.899999999999999" customHeight="1">
      <c r="B186" s="13"/>
      <c r="C186" s="13"/>
      <c r="D186" s="13"/>
      <c r="E186" s="13"/>
    </row>
    <row r="187" spans="2:5" ht="19.899999999999999" customHeight="1">
      <c r="B187" s="13"/>
      <c r="C187" s="13"/>
      <c r="D187" s="13"/>
      <c r="E187" s="13"/>
    </row>
    <row r="188" spans="2:5" ht="19.899999999999999" customHeight="1">
      <c r="B188" s="13"/>
      <c r="C188" s="13"/>
      <c r="D188" s="13"/>
      <c r="E188" s="13"/>
    </row>
    <row r="189" spans="2:5" ht="19.899999999999999" customHeight="1">
      <c r="B189" s="13"/>
      <c r="C189" s="13"/>
      <c r="D189" s="13"/>
      <c r="E189" s="13"/>
    </row>
    <row r="190" spans="2:5" ht="19.899999999999999" customHeight="1">
      <c r="B190" s="13"/>
      <c r="C190" s="13"/>
      <c r="D190" s="13"/>
      <c r="E190" s="13"/>
    </row>
    <row r="191" spans="2:5" ht="19.899999999999999" customHeight="1">
      <c r="B191" s="13"/>
      <c r="C191" s="13"/>
      <c r="D191" s="13"/>
      <c r="E191" s="13"/>
    </row>
    <row r="192" spans="2:5" ht="19.899999999999999" customHeight="1">
      <c r="B192" s="13"/>
      <c r="C192" s="13"/>
      <c r="D192" s="13"/>
      <c r="E192" s="13"/>
    </row>
    <row r="193" spans="2:5" ht="19.899999999999999" customHeight="1">
      <c r="B193" s="13"/>
      <c r="C193" s="13"/>
      <c r="D193" s="13"/>
      <c r="E193" s="13"/>
    </row>
    <row r="194" spans="2:5" ht="19.899999999999999" customHeight="1">
      <c r="B194" s="13"/>
      <c r="C194" s="13"/>
      <c r="D194" s="13"/>
      <c r="E194" s="13"/>
    </row>
    <row r="195" spans="2:5" ht="19.899999999999999" customHeight="1">
      <c r="B195" s="13"/>
      <c r="C195" s="13"/>
      <c r="D195" s="13"/>
      <c r="E195" s="13"/>
    </row>
    <row r="196" spans="2:5" ht="19.899999999999999" customHeight="1">
      <c r="B196" s="13"/>
      <c r="C196" s="13"/>
      <c r="D196" s="13"/>
      <c r="E196" s="13"/>
    </row>
    <row r="197" spans="2:5" ht="19.899999999999999" customHeight="1">
      <c r="B197" s="13"/>
      <c r="C197" s="13"/>
      <c r="D197" s="13"/>
      <c r="E197" s="13"/>
    </row>
    <row r="198" spans="2:5" ht="19.899999999999999" customHeight="1">
      <c r="B198" s="13"/>
      <c r="C198" s="13"/>
      <c r="D198" s="13"/>
      <c r="E198" s="13"/>
    </row>
    <row r="199" spans="2:5" ht="19.899999999999999" customHeight="1">
      <c r="B199" s="13"/>
      <c r="C199" s="13"/>
      <c r="D199" s="13"/>
      <c r="E199" s="13"/>
    </row>
    <row r="200" spans="2:5" ht="19.899999999999999" customHeight="1">
      <c r="B200" s="13"/>
      <c r="C200" s="13"/>
      <c r="D200" s="13"/>
      <c r="E200" s="13"/>
    </row>
    <row r="201" spans="2:5" ht="19.899999999999999" customHeight="1">
      <c r="B201" s="13"/>
      <c r="C201" s="13"/>
      <c r="D201" s="13"/>
      <c r="E201" s="13"/>
    </row>
    <row r="202" spans="2:5" ht="19.899999999999999" customHeight="1">
      <c r="B202" s="13"/>
      <c r="C202" s="13"/>
      <c r="D202" s="13"/>
      <c r="E202" s="13"/>
    </row>
    <row r="203" spans="2:5" ht="19.899999999999999" customHeight="1">
      <c r="B203" s="13"/>
      <c r="C203" s="13"/>
      <c r="D203" s="13"/>
      <c r="E203" s="13"/>
    </row>
    <row r="204" spans="2:5" ht="19.899999999999999" customHeight="1">
      <c r="B204" s="13"/>
      <c r="C204" s="13"/>
      <c r="D204" s="13"/>
      <c r="E204" s="13"/>
    </row>
    <row r="205" spans="2:5" ht="19.899999999999999" customHeight="1">
      <c r="B205" s="13"/>
      <c r="C205" s="13"/>
      <c r="D205" s="13"/>
      <c r="E205" s="13"/>
    </row>
    <row r="206" spans="2:5" ht="19.899999999999999" customHeight="1">
      <c r="B206" s="13"/>
      <c r="C206" s="13"/>
      <c r="D206" s="13"/>
      <c r="E206" s="13"/>
    </row>
    <row r="207" spans="2:5" ht="19.899999999999999" customHeight="1">
      <c r="B207" s="13"/>
      <c r="C207" s="13"/>
      <c r="D207" s="13"/>
      <c r="E207" s="13"/>
    </row>
    <row r="208" spans="2:5" ht="19.899999999999999" customHeight="1">
      <c r="B208" s="13"/>
      <c r="C208" s="13"/>
      <c r="D208" s="13"/>
      <c r="E208" s="13"/>
    </row>
    <row r="209" spans="2:5" ht="19.899999999999999" customHeight="1">
      <c r="B209" s="13"/>
      <c r="C209" s="13"/>
      <c r="D209" s="13"/>
      <c r="E209" s="13"/>
    </row>
    <row r="210" spans="2:5" ht="19.899999999999999" customHeight="1">
      <c r="B210" s="13"/>
      <c r="C210" s="13"/>
      <c r="D210" s="13"/>
      <c r="E210" s="13"/>
    </row>
    <row r="211" spans="2:5" ht="19.899999999999999" customHeight="1">
      <c r="B211" s="13"/>
      <c r="C211" s="13"/>
      <c r="D211" s="13"/>
      <c r="E211" s="13"/>
    </row>
    <row r="212" spans="2:5" ht="19.899999999999999" customHeight="1">
      <c r="B212" s="13"/>
      <c r="C212" s="13"/>
      <c r="D212" s="13"/>
      <c r="E212" s="13"/>
    </row>
    <row r="213" spans="2:5" ht="19.899999999999999" customHeight="1">
      <c r="B213" s="13"/>
      <c r="C213" s="13"/>
      <c r="D213" s="13"/>
      <c r="E213" s="13"/>
    </row>
    <row r="214" spans="2:5" ht="19.899999999999999" customHeight="1">
      <c r="B214" s="13"/>
      <c r="C214" s="13"/>
      <c r="D214" s="13"/>
      <c r="E214" s="13"/>
    </row>
    <row r="215" spans="2:5" ht="19.899999999999999" customHeight="1">
      <c r="B215" s="13"/>
      <c r="C215" s="13"/>
      <c r="D215" s="13"/>
      <c r="E215" s="13"/>
    </row>
    <row r="216" spans="2:5" ht="19.899999999999999" customHeight="1">
      <c r="B216" s="13"/>
      <c r="C216" s="13"/>
      <c r="D216" s="13"/>
      <c r="E216" s="13"/>
    </row>
    <row r="217" spans="2:5" ht="19.899999999999999" customHeight="1">
      <c r="B217" s="13"/>
      <c r="C217" s="13"/>
      <c r="D217" s="13"/>
      <c r="E217" s="13"/>
    </row>
    <row r="218" spans="2:5" ht="19.899999999999999" customHeight="1">
      <c r="B218" s="13"/>
      <c r="C218" s="13"/>
      <c r="D218" s="13"/>
      <c r="E218" s="13"/>
    </row>
    <row r="219" spans="2:5" ht="19.899999999999999" customHeight="1">
      <c r="B219" s="13"/>
      <c r="C219" s="13"/>
      <c r="D219" s="13"/>
      <c r="E219" s="13"/>
    </row>
    <row r="220" spans="2:5" ht="19.899999999999999" customHeight="1">
      <c r="B220" s="13"/>
      <c r="C220" s="13"/>
      <c r="D220" s="13"/>
      <c r="E220" s="13"/>
    </row>
    <row r="221" spans="2:5" ht="19.899999999999999" customHeight="1">
      <c r="B221" s="13"/>
      <c r="C221" s="13"/>
      <c r="D221" s="13"/>
      <c r="E221" s="13"/>
    </row>
    <row r="222" spans="2:5" ht="19.899999999999999" customHeight="1">
      <c r="B222" s="13"/>
      <c r="C222" s="13"/>
      <c r="D222" s="13"/>
      <c r="E222" s="13"/>
    </row>
    <row r="223" spans="2:5" ht="19.899999999999999" customHeight="1">
      <c r="B223" s="13"/>
      <c r="C223" s="13"/>
      <c r="D223" s="13"/>
      <c r="E223" s="13"/>
    </row>
    <row r="224" spans="2:5" ht="19.899999999999999" customHeight="1">
      <c r="B224" s="13"/>
      <c r="C224" s="13"/>
      <c r="D224" s="13"/>
      <c r="E224" s="13"/>
    </row>
    <row r="225" spans="2:5" ht="19.899999999999999" customHeight="1">
      <c r="B225" s="13"/>
      <c r="C225" s="13"/>
      <c r="D225" s="13"/>
      <c r="E225" s="13"/>
    </row>
    <row r="226" spans="2:5" ht="19.899999999999999" customHeight="1">
      <c r="B226" s="13"/>
      <c r="C226" s="13"/>
      <c r="D226" s="13"/>
      <c r="E226" s="13"/>
    </row>
    <row r="227" spans="2:5" ht="19.899999999999999" customHeight="1">
      <c r="B227" s="13"/>
      <c r="C227" s="13"/>
      <c r="D227" s="13"/>
      <c r="E227" s="13"/>
    </row>
    <row r="228" spans="2:5" ht="19.899999999999999" customHeight="1">
      <c r="B228" s="13"/>
      <c r="C228" s="13"/>
      <c r="D228" s="13"/>
      <c r="E228" s="13"/>
    </row>
    <row r="229" spans="2:5" ht="19.899999999999999" customHeight="1">
      <c r="B229" s="13"/>
      <c r="C229" s="13"/>
      <c r="D229" s="13"/>
      <c r="E229" s="13"/>
    </row>
    <row r="230" spans="2:5" ht="19.899999999999999" customHeight="1">
      <c r="B230" s="13"/>
      <c r="C230" s="13"/>
      <c r="D230" s="13"/>
      <c r="E230" s="13"/>
    </row>
    <row r="231" spans="2:5" ht="19.899999999999999" customHeight="1">
      <c r="B231" s="13"/>
      <c r="C231" s="13"/>
      <c r="D231" s="13"/>
      <c r="E231" s="13"/>
    </row>
    <row r="232" spans="2:5" ht="19.899999999999999" customHeight="1">
      <c r="B232" s="13"/>
      <c r="C232" s="13"/>
      <c r="D232" s="13"/>
      <c r="E232" s="13"/>
    </row>
    <row r="233" spans="2:5" ht="19.899999999999999" customHeight="1">
      <c r="B233" s="13"/>
      <c r="C233" s="13"/>
      <c r="D233" s="13"/>
      <c r="E233" s="13"/>
    </row>
    <row r="234" spans="2:5" ht="19.899999999999999" customHeight="1">
      <c r="B234" s="13"/>
      <c r="C234" s="13"/>
      <c r="D234" s="13"/>
      <c r="E234" s="13"/>
    </row>
    <row r="235" spans="2:5" ht="19.899999999999999" customHeight="1">
      <c r="B235" s="13"/>
      <c r="C235" s="13"/>
      <c r="D235" s="13"/>
      <c r="E235" s="13"/>
    </row>
    <row r="236" spans="2:5" ht="19.899999999999999" customHeight="1">
      <c r="B236" s="13"/>
      <c r="C236" s="13"/>
      <c r="D236" s="13"/>
      <c r="E236" s="13"/>
    </row>
    <row r="237" spans="2:5" ht="19.899999999999999" customHeight="1">
      <c r="B237" s="13"/>
      <c r="C237" s="13"/>
      <c r="D237" s="13"/>
      <c r="E237" s="13"/>
    </row>
    <row r="238" spans="2:5" ht="19.899999999999999" customHeight="1">
      <c r="B238" s="13"/>
      <c r="C238" s="13"/>
      <c r="D238" s="13"/>
      <c r="E238" s="13"/>
    </row>
    <row r="239" spans="2:5" ht="19.899999999999999" customHeight="1">
      <c r="B239" s="13"/>
      <c r="C239" s="13"/>
      <c r="D239" s="13"/>
      <c r="E239" s="13"/>
    </row>
    <row r="240" spans="2:5" ht="19.899999999999999" customHeight="1">
      <c r="B240" s="13"/>
      <c r="C240" s="13"/>
      <c r="D240" s="13"/>
      <c r="E240" s="13"/>
    </row>
    <row r="241" spans="2:5" ht="19.899999999999999" customHeight="1">
      <c r="B241" s="13"/>
      <c r="C241" s="13"/>
      <c r="D241" s="13"/>
      <c r="E241" s="13"/>
    </row>
    <row r="242" spans="2:5" ht="19.899999999999999" customHeight="1">
      <c r="B242" s="13"/>
      <c r="C242" s="13"/>
      <c r="D242" s="13"/>
      <c r="E242" s="13"/>
    </row>
    <row r="243" spans="2:5" ht="19.899999999999999" customHeight="1">
      <c r="B243" s="13"/>
      <c r="C243" s="13"/>
      <c r="D243" s="13"/>
      <c r="E243" s="13"/>
    </row>
    <row r="244" spans="2:5" ht="19.899999999999999" customHeight="1">
      <c r="B244" s="13"/>
      <c r="C244" s="13"/>
      <c r="D244" s="13"/>
      <c r="E244" s="13"/>
    </row>
    <row r="245" spans="2:5" ht="19.899999999999999" customHeight="1">
      <c r="B245" s="13"/>
      <c r="C245" s="13"/>
      <c r="D245" s="13"/>
      <c r="E245" s="13"/>
    </row>
    <row r="246" spans="2:5" ht="19.899999999999999" customHeight="1">
      <c r="B246" s="13"/>
      <c r="C246" s="13"/>
      <c r="D246" s="13"/>
      <c r="E246" s="13"/>
    </row>
    <row r="247" spans="2:5" ht="19.899999999999999" customHeight="1">
      <c r="B247" s="13"/>
      <c r="C247" s="13"/>
      <c r="D247" s="13"/>
      <c r="E247" s="13"/>
    </row>
    <row r="248" spans="2:5" ht="19.899999999999999" customHeight="1">
      <c r="B248" s="13"/>
      <c r="C248" s="13"/>
      <c r="D248" s="13"/>
      <c r="E248" s="13"/>
    </row>
    <row r="249" spans="2:5" ht="19.899999999999999" customHeight="1">
      <c r="B249" s="13"/>
      <c r="C249" s="13"/>
      <c r="D249" s="13"/>
      <c r="E249" s="13"/>
    </row>
    <row r="250" spans="2:5" ht="19.899999999999999" customHeight="1">
      <c r="B250" s="13"/>
      <c r="C250" s="13"/>
      <c r="D250" s="13"/>
      <c r="E250" s="13"/>
    </row>
    <row r="251" spans="2:5" ht="19.899999999999999" customHeight="1">
      <c r="B251" s="13"/>
      <c r="C251" s="13"/>
      <c r="D251" s="13"/>
      <c r="E251" s="13"/>
    </row>
    <row r="252" spans="2:5" ht="19.899999999999999" customHeight="1">
      <c r="B252" s="13"/>
      <c r="C252" s="13"/>
      <c r="D252" s="13"/>
      <c r="E252" s="13"/>
    </row>
    <row r="253" spans="2:5" ht="19.899999999999999" customHeight="1">
      <c r="B253" s="13"/>
      <c r="C253" s="13"/>
      <c r="D253" s="13"/>
      <c r="E253" s="13"/>
    </row>
    <row r="254" spans="2:5" ht="19.899999999999999" customHeight="1">
      <c r="B254" s="13"/>
      <c r="C254" s="13"/>
      <c r="D254" s="13"/>
      <c r="E254" s="13"/>
    </row>
    <row r="255" spans="2:5" ht="19.899999999999999" customHeight="1">
      <c r="B255" s="13"/>
      <c r="C255" s="13"/>
      <c r="D255" s="13"/>
      <c r="E255" s="13"/>
    </row>
    <row r="256" spans="2:5" ht="19.899999999999999" customHeight="1">
      <c r="B256" s="13"/>
      <c r="C256" s="13"/>
      <c r="D256" s="13"/>
      <c r="E256" s="13"/>
    </row>
    <row r="257" spans="2:5" ht="19.899999999999999" customHeight="1">
      <c r="B257" s="13"/>
      <c r="C257" s="13"/>
      <c r="D257" s="13"/>
      <c r="E257" s="13"/>
    </row>
    <row r="258" spans="2:5" ht="19.899999999999999" customHeight="1">
      <c r="B258" s="13"/>
      <c r="C258" s="13"/>
      <c r="D258" s="13"/>
      <c r="E258" s="13"/>
    </row>
    <row r="259" spans="2:5" ht="19.899999999999999" customHeight="1">
      <c r="B259" s="13"/>
      <c r="C259" s="13"/>
      <c r="D259" s="13"/>
      <c r="E259" s="13"/>
    </row>
    <row r="260" spans="2:5" ht="19.899999999999999" customHeight="1">
      <c r="B260" s="13"/>
      <c r="C260" s="13"/>
      <c r="D260" s="13"/>
      <c r="E260" s="13"/>
    </row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</sheetData>
  <dataValidations count="1">
    <dataValidation type="list" allowBlank="1" showInputMessage="1" showErrorMessage="1" sqref="D36:D76" xr:uid="{6254F17D-8F45-4962-97D3-B0186626F8DE}">
      <formula1>$B$21:$B$31</formula1>
    </dataValidation>
  </dataValidations>
  <pageMargins left="0.7" right="0.7" top="0.75" bottom="0.75" header="0.3" footer="0.3"/>
  <pageSetup paperSize="9" orientation="portrait"/>
  <drawing r:id="rId1"/>
  <tableParts count="2"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4EDC4-2C59-495D-A62C-01F8DE1C88D2}">
  <sheetPr>
    <tabColor rgb="FF92D050"/>
  </sheetPr>
  <dimension ref="B1:AH312"/>
  <sheetViews>
    <sheetView showGridLines="0" topLeftCell="A3" workbookViewId="0">
      <selection activeCell="B37" sqref="B37"/>
    </sheetView>
  </sheetViews>
  <sheetFormatPr defaultColWidth="9" defaultRowHeight="13.5" customHeight="1"/>
  <cols>
    <col min="1" max="1" width="2.75" style="1" customWidth="1"/>
    <col min="2" max="2" width="28.25" style="1" customWidth="1"/>
    <col min="3" max="3" width="22.5" style="1" customWidth="1"/>
    <col min="4" max="4" width="26.75" style="1" customWidth="1"/>
    <col min="5" max="5" width="45.875" style="1" customWidth="1"/>
    <col min="6" max="6" width="4.75" style="1" customWidth="1"/>
    <col min="7" max="7" width="26.125" style="1" customWidth="1"/>
    <col min="8" max="8" width="26.375" style="1" customWidth="1"/>
    <col min="9" max="27" width="9" style="1"/>
    <col min="28" max="28" width="36" style="1" bestFit="1" customWidth="1"/>
    <col min="29" max="29" width="9" style="1"/>
    <col min="30" max="30" width="16.75" style="1" customWidth="1"/>
    <col min="31" max="32" width="9" style="1"/>
    <col min="33" max="33" width="11.125" style="1" bestFit="1" customWidth="1"/>
    <col min="34" max="16384" width="9" style="1"/>
  </cols>
  <sheetData>
    <row r="1" spans="2:34" ht="10.15" customHeight="1"/>
    <row r="2" spans="2:34" s="2" customFormat="1" ht="48.75" customHeight="1">
      <c r="B2" s="47" t="s">
        <v>0</v>
      </c>
      <c r="C2" s="48"/>
      <c r="D2" s="49"/>
      <c r="E2" s="49"/>
      <c r="F2" s="50"/>
      <c r="G2" s="50"/>
      <c r="H2" s="50"/>
      <c r="I2" s="23"/>
      <c r="J2" s="23"/>
      <c r="K2" s="23"/>
      <c r="L2" s="23"/>
      <c r="M2" s="23"/>
      <c r="N2" s="23"/>
    </row>
    <row r="3" spans="2:34" ht="18" customHeight="1">
      <c r="B3" s="3"/>
      <c r="C3" s="4"/>
      <c r="D3" s="3"/>
    </row>
    <row r="4" spans="2:34" ht="40.15" customHeight="1">
      <c r="B4" s="55" t="s">
        <v>2</v>
      </c>
      <c r="C4" s="54">
        <f>SUM(C$7:C$16)</f>
        <v>0</v>
      </c>
      <c r="D4" s="5"/>
      <c r="G4" s="52" t="s">
        <v>3</v>
      </c>
      <c r="H4" s="51"/>
      <c r="I4" s="18"/>
      <c r="J4" s="18"/>
      <c r="AB4" s="63" t="s">
        <v>4</v>
      </c>
      <c r="AC4" s="64"/>
      <c r="AD4" s="64"/>
      <c r="AE4" s="51"/>
      <c r="AF4" s="51"/>
      <c r="AG4" s="65" t="s">
        <v>5</v>
      </c>
      <c r="AH4" s="51"/>
    </row>
    <row r="5" spans="2:34" ht="20.25" customHeight="1">
      <c r="B5" s="6"/>
      <c r="C5" s="14"/>
      <c r="D5" s="5"/>
      <c r="G5" s="20"/>
      <c r="H5" s="19"/>
    </row>
    <row r="6" spans="2:34" ht="19.899999999999999" customHeight="1">
      <c r="B6" s="56" t="s">
        <v>6</v>
      </c>
      <c r="C6" s="56" t="s">
        <v>7</v>
      </c>
      <c r="G6" s="53" t="s">
        <v>8</v>
      </c>
      <c r="H6" s="53" t="s">
        <v>9</v>
      </c>
      <c r="AB6" s="41"/>
      <c r="AC6" s="41"/>
      <c r="AD6" s="41"/>
      <c r="AE6" s="41"/>
      <c r="AF6" s="41"/>
      <c r="AG6" s="41"/>
      <c r="AH6" s="41"/>
    </row>
    <row r="7" spans="2:34" ht="19.899999999999999" customHeight="1">
      <c r="B7" s="7" t="s">
        <v>10</v>
      </c>
      <c r="C7" s="16"/>
      <c r="G7" s="22">
        <f>Dezembro!C4</f>
        <v>0</v>
      </c>
      <c r="H7" s="21">
        <f>Dezembro!C18</f>
        <v>2180</v>
      </c>
      <c r="AB7" s="41" t="e" cm="1" vm="1">
        <f t="array" ref="AB7">_xlfn._xlws.FILTER(B7:B16, C7:C16&gt;0)</f>
        <v>#VALUE!</v>
      </c>
      <c r="AC7" s="41" t="e" cm="1" vm="1">
        <f t="array" ref="AC7">_xlfn._xlws.FILTER(C7:C16, C7:C16&gt;0)</f>
        <v>#VALUE!</v>
      </c>
      <c r="AD7" s="41"/>
      <c r="AE7" s="41"/>
      <c r="AF7" s="42">
        <f>$G7</f>
        <v>0</v>
      </c>
      <c r="AG7" s="42">
        <f>$H7</f>
        <v>2180</v>
      </c>
      <c r="AH7" s="42">
        <f>$H18</f>
        <v>-2180</v>
      </c>
    </row>
    <row r="8" spans="2:34" ht="19.899999999999999" customHeight="1">
      <c r="B8" s="7" t="s">
        <v>11</v>
      </c>
      <c r="C8" s="16"/>
      <c r="AB8" s="41"/>
      <c r="AC8" s="41"/>
      <c r="AD8" s="41"/>
      <c r="AE8" s="41"/>
      <c r="AF8" s="41"/>
      <c r="AG8" s="41"/>
      <c r="AH8" s="41"/>
    </row>
    <row r="9" spans="2:34" ht="19.899999999999999" customHeight="1">
      <c r="B9" s="7" t="s">
        <v>12</v>
      </c>
      <c r="C9" s="16"/>
      <c r="AB9" s="41"/>
      <c r="AC9" s="41"/>
      <c r="AD9" s="41"/>
      <c r="AE9" s="41"/>
      <c r="AF9" s="41"/>
      <c r="AG9" s="41"/>
      <c r="AH9" s="41"/>
    </row>
    <row r="10" spans="2:34" ht="19.899999999999999" customHeight="1">
      <c r="B10" s="7"/>
      <c r="C10" s="16"/>
      <c r="AB10" s="41"/>
      <c r="AC10" s="41"/>
      <c r="AD10" s="41"/>
      <c r="AE10" s="41"/>
      <c r="AF10" s="41"/>
      <c r="AG10" s="41"/>
      <c r="AH10" s="41"/>
    </row>
    <row r="11" spans="2:34" ht="19.899999999999999" customHeight="1">
      <c r="B11" s="7"/>
      <c r="C11" s="16"/>
      <c r="AB11" s="41"/>
      <c r="AC11" s="41"/>
      <c r="AD11" s="41"/>
      <c r="AE11" s="41"/>
      <c r="AF11" s="41"/>
      <c r="AG11" s="41"/>
      <c r="AH11" s="41"/>
    </row>
    <row r="12" spans="2:34" ht="19.899999999999999" customHeight="1">
      <c r="B12" s="7"/>
      <c r="C12" s="16"/>
      <c r="AB12" s="41"/>
      <c r="AC12" s="41"/>
      <c r="AD12" s="41"/>
      <c r="AE12" s="41"/>
      <c r="AF12" s="41"/>
      <c r="AG12" s="41"/>
      <c r="AH12" s="41"/>
    </row>
    <row r="13" spans="2:34" ht="19.899999999999999" customHeight="1">
      <c r="B13" s="7"/>
      <c r="C13" s="16"/>
      <c r="AB13" s="41"/>
      <c r="AC13" s="41"/>
      <c r="AD13" s="41"/>
      <c r="AE13" s="41"/>
      <c r="AF13" s="41"/>
      <c r="AG13" s="41"/>
      <c r="AH13" s="41"/>
    </row>
    <row r="14" spans="2:34" ht="19.899999999999999" customHeight="1">
      <c r="B14" s="7"/>
      <c r="C14" s="16"/>
      <c r="AB14" s="41"/>
      <c r="AC14" s="41"/>
      <c r="AD14" s="41"/>
      <c r="AE14" s="41"/>
      <c r="AF14" s="41"/>
      <c r="AG14" s="41"/>
      <c r="AH14" s="41"/>
    </row>
    <row r="15" spans="2:34" ht="19.899999999999999" customHeight="1">
      <c r="B15" s="7"/>
      <c r="C15" s="16"/>
      <c r="AB15" s="41"/>
      <c r="AC15" s="41"/>
      <c r="AD15" s="41"/>
      <c r="AE15" s="41"/>
      <c r="AF15" s="41"/>
      <c r="AG15" s="41"/>
      <c r="AH15" s="41"/>
    </row>
    <row r="16" spans="2:34" ht="19.899999999999999" customHeight="1">
      <c r="B16" s="7"/>
      <c r="C16" s="16"/>
      <c r="AB16" s="41"/>
      <c r="AC16" s="41"/>
      <c r="AD16" s="41"/>
      <c r="AE16" s="41"/>
      <c r="AF16" s="41"/>
      <c r="AG16" s="41"/>
      <c r="AH16" s="41"/>
    </row>
    <row r="17" spans="2:34" ht="19.899999999999999" customHeight="1">
      <c r="B17" s="8"/>
      <c r="C17" s="17"/>
      <c r="AB17" s="41"/>
      <c r="AC17" s="41"/>
      <c r="AD17" s="41"/>
      <c r="AE17" s="41"/>
      <c r="AF17" s="41"/>
      <c r="AG17" s="41"/>
      <c r="AH17" s="41"/>
    </row>
    <row r="18" spans="2:34" ht="37.5" customHeight="1">
      <c r="B18" s="55" t="s">
        <v>13</v>
      </c>
      <c r="C18" s="57">
        <f>SUM(C$21:C$31)</f>
        <v>2180</v>
      </c>
      <c r="D18" s="5"/>
      <c r="G18" s="55" t="s">
        <v>14</v>
      </c>
      <c r="H18" s="54">
        <f>G7-H7</f>
        <v>-2180</v>
      </c>
      <c r="AB18" s="41"/>
      <c r="AC18" s="41"/>
      <c r="AD18" s="41"/>
      <c r="AE18" s="41"/>
      <c r="AF18" s="41"/>
      <c r="AG18" s="41"/>
      <c r="AH18" s="41"/>
    </row>
    <row r="19" spans="2:34" ht="19.899999999999999" customHeight="1">
      <c r="B19" s="6"/>
      <c r="C19" s="14"/>
      <c r="D19" s="5"/>
      <c r="AB19" s="41"/>
      <c r="AC19" s="41"/>
      <c r="AD19" s="41"/>
      <c r="AE19" s="41"/>
      <c r="AF19" s="41"/>
      <c r="AG19" s="41"/>
      <c r="AH19" s="41"/>
    </row>
    <row r="20" spans="2:34" ht="19.899999999999999" customHeight="1">
      <c r="B20" s="58" t="s">
        <v>15</v>
      </c>
      <c r="C20" s="58" t="s">
        <v>16</v>
      </c>
      <c r="AB20" s="41"/>
      <c r="AC20" s="41"/>
      <c r="AD20" s="41"/>
      <c r="AE20" s="41"/>
      <c r="AF20" s="41"/>
      <c r="AG20" s="41"/>
      <c r="AH20" s="41"/>
    </row>
    <row r="21" spans="2:34" ht="19.899999999999999" customHeight="1">
      <c r="B21" s="35" t="s">
        <v>17</v>
      </c>
      <c r="C21" s="36">
        <f>SUMIF(Despesas413155723[Categoria], B21, Despesas413155723[Valor])</f>
        <v>0</v>
      </c>
      <c r="AB21" s="41" t="str" cm="1">
        <f t="array" ref="AB21">_xlfn._xlws.FILTER(B21:B31, C21:C31&gt;0)</f>
        <v>Gastos Fixos</v>
      </c>
      <c r="AC21" s="41" cm="1">
        <f t="array" ref="AC21">_xlfn._xlws.FILTER(C21:C33, C21:C33&gt;0)</f>
        <v>2180</v>
      </c>
      <c r="AD21" s="41"/>
      <c r="AE21" s="41"/>
      <c r="AF21" s="41"/>
      <c r="AG21" s="41"/>
      <c r="AH21" s="41"/>
    </row>
    <row r="22" spans="2:34" ht="19.899999999999999" customHeight="1">
      <c r="B22" s="37" t="s">
        <v>18</v>
      </c>
      <c r="C22" s="38">
        <f>SUMIF(Despesas413155723[Categoria], B22, Despesas413155723[Valor])</f>
        <v>0</v>
      </c>
      <c r="AB22" s="41"/>
      <c r="AC22" s="41"/>
      <c r="AD22" s="41"/>
      <c r="AE22" s="41"/>
      <c r="AF22" s="41"/>
      <c r="AG22" s="41"/>
      <c r="AH22" s="41"/>
    </row>
    <row r="23" spans="2:34" ht="19.899999999999999" customHeight="1">
      <c r="B23" s="37" t="s">
        <v>19</v>
      </c>
      <c r="C23" s="38">
        <f>SUMIF(Despesas413155723[Categoria], B23, Despesas413155723[Valor])</f>
        <v>0</v>
      </c>
      <c r="AB23" s="41"/>
      <c r="AC23" s="41"/>
      <c r="AD23" s="41"/>
      <c r="AE23" s="41"/>
      <c r="AF23" s="41"/>
      <c r="AG23" s="41"/>
      <c r="AH23" s="41"/>
    </row>
    <row r="24" spans="2:34" ht="19.899999999999999" customHeight="1">
      <c r="B24" s="37" t="s">
        <v>20</v>
      </c>
      <c r="C24" s="38">
        <f>SUMIF(Despesas413155723[Categoria], B24, Despesas413155723[Valor])</f>
        <v>0</v>
      </c>
      <c r="AB24" s="41"/>
      <c r="AC24" s="41"/>
      <c r="AD24" s="41"/>
      <c r="AE24" s="41"/>
      <c r="AF24" s="41"/>
      <c r="AG24" s="41"/>
      <c r="AH24" s="41"/>
    </row>
    <row r="25" spans="2:34" ht="19.899999999999999" customHeight="1">
      <c r="B25" s="37" t="s">
        <v>21</v>
      </c>
      <c r="C25" s="38">
        <f>SUMIF(Despesas413155723[Categoria], B25, Despesas413155723[Valor])</f>
        <v>0</v>
      </c>
      <c r="AB25" s="41"/>
      <c r="AC25" s="41"/>
      <c r="AD25" s="41"/>
      <c r="AE25" s="41"/>
      <c r="AF25" s="41"/>
      <c r="AG25" s="41"/>
      <c r="AH25" s="41"/>
    </row>
    <row r="26" spans="2:34" ht="19.899999999999999" customHeight="1">
      <c r="B26" s="37" t="s">
        <v>22</v>
      </c>
      <c r="C26" s="38">
        <f>SUMIF(Despesas413155723[Categoria], B26, Despesas413155723[Valor])</f>
        <v>0</v>
      </c>
      <c r="AB26" s="41"/>
      <c r="AC26" s="41"/>
      <c r="AD26" s="41"/>
      <c r="AE26" s="41"/>
      <c r="AF26" s="41"/>
      <c r="AG26" s="41"/>
      <c r="AH26" s="41"/>
    </row>
    <row r="27" spans="2:34" ht="19.899999999999999" customHeight="1">
      <c r="B27" s="37" t="s">
        <v>23</v>
      </c>
      <c r="C27" s="38">
        <f>SUMIF(Despesas413155723[Categoria], B27, Despesas413155723[Valor])</f>
        <v>0</v>
      </c>
      <c r="AB27" s="41"/>
      <c r="AC27" s="41"/>
      <c r="AD27" s="41"/>
      <c r="AE27" s="41"/>
      <c r="AF27" s="41"/>
      <c r="AG27" s="41"/>
      <c r="AH27" s="41"/>
    </row>
    <row r="28" spans="2:34" ht="19.899999999999999" customHeight="1">
      <c r="B28" s="37" t="s">
        <v>24</v>
      </c>
      <c r="C28" s="38">
        <f>SUMIF(Despesas413155723[Categoria], B28, Despesas413155723[Valor])</f>
        <v>0</v>
      </c>
      <c r="AB28" s="41"/>
      <c r="AC28" s="41"/>
      <c r="AD28" s="41"/>
      <c r="AE28" s="41"/>
      <c r="AF28" s="41"/>
      <c r="AG28" s="41"/>
      <c r="AH28" s="41"/>
    </row>
    <row r="29" spans="2:34" ht="19.899999999999999" customHeight="1">
      <c r="B29" s="37" t="s">
        <v>25</v>
      </c>
      <c r="C29" s="38">
        <f>SUMIF(Despesas413155723[Categoria], B29, Despesas413155723[Valor])</f>
        <v>0</v>
      </c>
      <c r="AB29" s="41"/>
      <c r="AC29" s="41"/>
      <c r="AD29" s="41"/>
      <c r="AE29" s="41"/>
      <c r="AF29" s="41"/>
      <c r="AG29" s="41"/>
      <c r="AH29" s="41"/>
    </row>
    <row r="30" spans="2:34" ht="19.899999999999999" customHeight="1">
      <c r="B30" s="37" t="s">
        <v>12</v>
      </c>
      <c r="C30" s="38">
        <f>SUMIF(Despesas413155723[Categoria], B30, Despesas413155723[Valor])</f>
        <v>0</v>
      </c>
      <c r="AB30" s="41"/>
      <c r="AC30" s="41"/>
      <c r="AD30" s="41"/>
      <c r="AE30" s="41"/>
      <c r="AF30" s="41"/>
      <c r="AG30" s="41"/>
      <c r="AH30" s="41"/>
    </row>
    <row r="31" spans="2:34" ht="19.899999999999999" customHeight="1">
      <c r="B31" s="39" t="s">
        <v>26</v>
      </c>
      <c r="C31" s="40">
        <f>SUM(G36:G76)</f>
        <v>2180</v>
      </c>
      <c r="D31" s="13"/>
      <c r="E31" s="13"/>
      <c r="AB31" s="41"/>
      <c r="AC31" s="41"/>
      <c r="AD31" s="41"/>
      <c r="AE31" s="41"/>
      <c r="AF31" s="41"/>
      <c r="AG31" s="41"/>
      <c r="AH31" s="41"/>
    </row>
    <row r="32" spans="2:34" ht="19.899999999999999" customHeight="1">
      <c r="B32" s="8"/>
      <c r="C32" s="17"/>
      <c r="AB32" s="41"/>
      <c r="AC32" s="41"/>
      <c r="AD32" s="41"/>
      <c r="AE32" s="41"/>
      <c r="AF32" s="41"/>
      <c r="AG32" s="41"/>
      <c r="AH32" s="41"/>
    </row>
    <row r="33" spans="2:34" s="2" customFormat="1" ht="40.15" customHeight="1">
      <c r="B33" s="60" t="s">
        <v>27</v>
      </c>
      <c r="C33" s="59"/>
      <c r="D33" s="59"/>
      <c r="E33" s="59"/>
      <c r="F33" s="23"/>
      <c r="G33" s="60" t="s">
        <v>26</v>
      </c>
      <c r="H33" s="59"/>
      <c r="AB33" s="43"/>
      <c r="AC33" s="43"/>
      <c r="AD33" s="43"/>
      <c r="AE33" s="43"/>
      <c r="AF33" s="43"/>
      <c r="AG33" s="43"/>
      <c r="AH33" s="43"/>
    </row>
    <row r="34" spans="2:34" ht="10.15" customHeight="1">
      <c r="B34" s="9"/>
      <c r="AB34" s="41"/>
      <c r="AC34" s="41"/>
      <c r="AD34" s="41"/>
      <c r="AE34" s="41"/>
      <c r="AF34" s="41"/>
      <c r="AG34" s="41"/>
      <c r="AH34" s="41"/>
    </row>
    <row r="35" spans="2:34" ht="30" customHeight="1">
      <c r="B35" s="62" t="s">
        <v>28</v>
      </c>
      <c r="C35" s="62" t="s">
        <v>7</v>
      </c>
      <c r="D35" s="62" t="s">
        <v>29</v>
      </c>
      <c r="E35" s="62" t="s">
        <v>30</v>
      </c>
      <c r="G35" s="61" t="s">
        <v>7</v>
      </c>
      <c r="H35" s="61" t="s">
        <v>30</v>
      </c>
      <c r="AB35" s="41"/>
      <c r="AC35" s="41"/>
      <c r="AD35" s="41"/>
      <c r="AE35" s="41"/>
      <c r="AF35" s="41"/>
      <c r="AG35" s="41"/>
      <c r="AH35" s="41"/>
    </row>
    <row r="36" spans="2:34" ht="19.899999999999999" customHeight="1">
      <c r="B36" s="29" t="s">
        <v>48</v>
      </c>
      <c r="C36" s="15"/>
      <c r="D36" s="11"/>
      <c r="E36" s="12"/>
      <c r="G36" s="30">
        <f>IF(Novembro!G36="", "", Novembro!G36)</f>
        <v>980</v>
      </c>
      <c r="H36" s="33" t="str">
        <f>IF(Novembro!H36="", "", Novembro!H36)</f>
        <v>Energia da propriedade</v>
      </c>
      <c r="AB36" s="44"/>
      <c r="AC36" s="41"/>
      <c r="AD36" s="41"/>
      <c r="AE36" s="41"/>
      <c r="AF36" s="41"/>
      <c r="AG36" s="41"/>
      <c r="AH36" s="41"/>
    </row>
    <row r="37" spans="2:34" ht="19.899999999999999" customHeight="1">
      <c r="B37" s="10"/>
      <c r="C37" s="15"/>
      <c r="D37" s="11"/>
      <c r="E37" s="12"/>
      <c r="G37" s="30">
        <f>IF(Abril!G37="", "", Abril!G37)</f>
        <v>180</v>
      </c>
      <c r="H37" s="33" t="str">
        <f>IF(Abril!H37="", "", Abril!H37)</f>
        <v>Internet</v>
      </c>
      <c r="AB37" s="44"/>
      <c r="AC37" s="41"/>
      <c r="AD37" s="41"/>
      <c r="AE37" s="41"/>
      <c r="AF37" s="41"/>
      <c r="AG37" s="41"/>
      <c r="AH37" s="41"/>
    </row>
    <row r="38" spans="2:34" ht="19.899999999999999" customHeight="1">
      <c r="B38" s="10"/>
      <c r="C38" s="15"/>
      <c r="D38" s="11"/>
      <c r="E38" s="12"/>
      <c r="G38" s="30">
        <f>IF(Abril!G38="", "", Abril!G38)</f>
        <v>260</v>
      </c>
      <c r="H38" s="33" t="str">
        <f>IF(Abril!H38="", "", Abril!H38)</f>
        <v>Contabilidade</v>
      </c>
      <c r="AB38" s="44"/>
      <c r="AC38" s="41"/>
      <c r="AD38" s="41"/>
      <c r="AE38" s="41"/>
      <c r="AF38" s="41"/>
      <c r="AG38" s="41"/>
      <c r="AH38" s="41"/>
    </row>
    <row r="39" spans="2:34" ht="19.899999999999999" customHeight="1">
      <c r="B39" s="10"/>
      <c r="C39" s="15"/>
      <c r="D39" s="11"/>
      <c r="E39" s="12"/>
      <c r="G39" s="30">
        <f>IF(Abril!G39="", "", Abril!G39)</f>
        <v>310</v>
      </c>
      <c r="H39" s="33" t="str">
        <f>IF(Abril!H39="", "", Abril!H39)</f>
        <v>Seguro</v>
      </c>
      <c r="AB39" s="44"/>
      <c r="AC39" s="41"/>
      <c r="AD39" s="41"/>
      <c r="AE39" s="41"/>
      <c r="AF39" s="41"/>
      <c r="AG39" s="41"/>
      <c r="AH39" s="41"/>
    </row>
    <row r="40" spans="2:34" ht="19.899999999999999" customHeight="1">
      <c r="B40" s="10"/>
      <c r="C40" s="15"/>
      <c r="D40" s="11"/>
      <c r="E40" s="12"/>
      <c r="G40" s="30">
        <f>IF(Abril!G40="", "", Abril!G40)</f>
        <v>450</v>
      </c>
      <c r="H40" s="33" t="str">
        <f>IF(Abril!H40="", "", Abril!H40)</f>
        <v>Manutenção preventiva</v>
      </c>
      <c r="AB40" s="44"/>
      <c r="AC40" s="41"/>
      <c r="AD40" s="41"/>
      <c r="AE40" s="41"/>
      <c r="AF40" s="41"/>
      <c r="AG40" s="41"/>
      <c r="AH40" s="41"/>
    </row>
    <row r="41" spans="2:34" ht="19.899999999999999" customHeight="1">
      <c r="B41" s="29"/>
      <c r="C41" s="15"/>
      <c r="D41" s="11"/>
      <c r="E41" s="12"/>
      <c r="G41" s="30" t="str">
        <f>IF(Abril!G41="", "", Abril!G41)</f>
        <v/>
      </c>
      <c r="H41" s="33" t="str">
        <f>IF(Abril!H41="", "", Abril!H41)</f>
        <v/>
      </c>
      <c r="AB41" s="44"/>
      <c r="AC41" s="41"/>
      <c r="AD41" s="41"/>
      <c r="AE41" s="41"/>
      <c r="AF41" s="41"/>
      <c r="AG41" s="41"/>
      <c r="AH41" s="41"/>
    </row>
    <row r="42" spans="2:34" ht="19.899999999999999" customHeight="1">
      <c r="B42" s="10"/>
      <c r="C42" s="15"/>
      <c r="D42" s="11"/>
      <c r="E42" s="12"/>
      <c r="G42" s="30" t="str">
        <f>IF(Abril!G42="", "", Abril!G42)</f>
        <v/>
      </c>
      <c r="H42" s="33" t="str">
        <f>IF(Abril!H42="", "", Abril!H42)</f>
        <v/>
      </c>
      <c r="AB42" s="44"/>
      <c r="AC42" s="41"/>
      <c r="AD42" s="41"/>
      <c r="AE42" s="41"/>
      <c r="AF42" s="41"/>
      <c r="AG42" s="41"/>
      <c r="AH42" s="41"/>
    </row>
    <row r="43" spans="2:34" ht="19.899999999999999" customHeight="1">
      <c r="B43" s="10"/>
      <c r="C43" s="15"/>
      <c r="D43" s="11"/>
      <c r="E43" s="12"/>
      <c r="G43" s="30" t="str">
        <f>IF(Abril!G43="", "", Abril!G43)</f>
        <v/>
      </c>
      <c r="H43" s="33" t="str">
        <f>IF(Abril!H43="", "", Abril!H43)</f>
        <v/>
      </c>
      <c r="AB43" s="44"/>
      <c r="AC43" s="41"/>
      <c r="AD43" s="41"/>
      <c r="AE43" s="41"/>
      <c r="AF43" s="41"/>
      <c r="AG43" s="41"/>
      <c r="AH43" s="41"/>
    </row>
    <row r="44" spans="2:34" ht="19.899999999999999" customHeight="1">
      <c r="B44" s="10"/>
      <c r="C44" s="15"/>
      <c r="D44" s="11"/>
      <c r="E44" s="12"/>
      <c r="G44" s="30" t="str">
        <f>IF(Abril!G44="", "", Abril!G44)</f>
        <v/>
      </c>
      <c r="H44" s="33" t="str">
        <f>IF(Abril!H44="", "", Abril!H44)</f>
        <v/>
      </c>
      <c r="AB44" s="44"/>
      <c r="AC44" s="41"/>
      <c r="AD44" s="41"/>
      <c r="AE44" s="41"/>
      <c r="AF44" s="41"/>
      <c r="AG44" s="41"/>
      <c r="AH44" s="41"/>
    </row>
    <row r="45" spans="2:34" ht="19.899999999999999" customHeight="1">
      <c r="B45" s="10"/>
      <c r="C45" s="15"/>
      <c r="D45" s="11"/>
      <c r="E45" s="12"/>
      <c r="G45" s="30" t="str">
        <f>IF(Abril!G45="", "", Abril!G45)</f>
        <v/>
      </c>
      <c r="H45" s="33" t="str">
        <f>IF(Abril!H45="", "", Abril!H45)</f>
        <v/>
      </c>
      <c r="AB45" s="44"/>
      <c r="AC45" s="41"/>
      <c r="AD45" s="41"/>
      <c r="AE45" s="41"/>
      <c r="AF45" s="41"/>
      <c r="AG45" s="41"/>
      <c r="AH45" s="41"/>
    </row>
    <row r="46" spans="2:34" ht="19.899999999999999" customHeight="1">
      <c r="B46" s="10"/>
      <c r="C46" s="15"/>
      <c r="D46" s="11"/>
      <c r="E46" s="12"/>
      <c r="G46" s="30" t="str">
        <f>IF(Abril!G46="", "", Abril!G46)</f>
        <v/>
      </c>
      <c r="H46" s="33" t="str">
        <f>IF(Abril!H46="", "", Abril!H46)</f>
        <v/>
      </c>
      <c r="AB46" s="44"/>
      <c r="AC46" s="41"/>
      <c r="AD46" s="41"/>
      <c r="AE46" s="41"/>
      <c r="AF46" s="41"/>
      <c r="AG46" s="41"/>
      <c r="AH46" s="41"/>
    </row>
    <row r="47" spans="2:34" ht="19.899999999999999" customHeight="1">
      <c r="B47" s="10"/>
      <c r="C47" s="15"/>
      <c r="D47" s="11"/>
      <c r="E47" s="12"/>
      <c r="G47" s="30" t="str">
        <f>IF(Abril!G47="", "", Abril!G47)</f>
        <v/>
      </c>
      <c r="H47" s="33" t="str">
        <f>IF(Abril!H47="", "", Abril!H47)</f>
        <v/>
      </c>
      <c r="AB47" s="44"/>
      <c r="AC47" s="41"/>
      <c r="AD47" s="41"/>
      <c r="AE47" s="41"/>
      <c r="AF47" s="41"/>
      <c r="AG47" s="41"/>
      <c r="AH47" s="41"/>
    </row>
    <row r="48" spans="2:34" ht="19.899999999999999" customHeight="1">
      <c r="B48" s="10"/>
      <c r="C48" s="15"/>
      <c r="D48" s="11"/>
      <c r="E48" s="12"/>
      <c r="G48" s="30" t="str">
        <f>IF(Abril!G48="", "", Abril!G48)</f>
        <v/>
      </c>
      <c r="H48" s="33" t="str">
        <f>IF(Abril!H48="", "", Abril!H48)</f>
        <v/>
      </c>
      <c r="AB48" s="44"/>
      <c r="AC48" s="41"/>
      <c r="AD48" s="41"/>
      <c r="AE48" s="41"/>
      <c r="AF48" s="41"/>
      <c r="AG48" s="41"/>
      <c r="AH48" s="41"/>
    </row>
    <row r="49" spans="2:34" ht="19.899999999999999" customHeight="1">
      <c r="B49" s="10"/>
      <c r="C49" s="15"/>
      <c r="D49" s="11"/>
      <c r="E49" s="12"/>
      <c r="G49" s="30" t="str">
        <f>IF(Abril!G49="", "", Abril!G49)</f>
        <v/>
      </c>
      <c r="H49" s="33" t="str">
        <f>IF(Abril!H49="", "", Abril!H49)</f>
        <v/>
      </c>
      <c r="AB49" s="44"/>
      <c r="AC49" s="41"/>
      <c r="AD49" s="41"/>
      <c r="AE49" s="41"/>
      <c r="AF49" s="41"/>
      <c r="AG49" s="41"/>
      <c r="AH49" s="41"/>
    </row>
    <row r="50" spans="2:34" ht="19.899999999999999" customHeight="1">
      <c r="B50" s="10"/>
      <c r="C50" s="15"/>
      <c r="D50" s="11"/>
      <c r="E50" s="12"/>
      <c r="G50" s="30" t="str">
        <f>IF(Abril!G50="", "", Abril!G50)</f>
        <v/>
      </c>
      <c r="H50" s="33" t="str">
        <f>IF(Abril!H50="", "", Abril!H50)</f>
        <v/>
      </c>
      <c r="AB50" s="44"/>
      <c r="AC50" s="41"/>
      <c r="AD50" s="41"/>
      <c r="AE50" s="41"/>
      <c r="AF50" s="41"/>
      <c r="AG50" s="41"/>
      <c r="AH50" s="41"/>
    </row>
    <row r="51" spans="2:34" ht="19.899999999999999" customHeight="1">
      <c r="B51" s="10"/>
      <c r="C51" s="15"/>
      <c r="D51" s="11"/>
      <c r="E51" s="12"/>
      <c r="G51" s="30" t="str">
        <f>IF(Abril!G51="", "", Abril!G51)</f>
        <v/>
      </c>
      <c r="H51" s="33" t="str">
        <f>IF(Abril!H51="", "", Abril!H51)</f>
        <v/>
      </c>
      <c r="AB51" s="44"/>
      <c r="AC51" s="41"/>
      <c r="AD51" s="41"/>
      <c r="AE51" s="41"/>
      <c r="AF51" s="41"/>
      <c r="AG51" s="41"/>
      <c r="AH51" s="41"/>
    </row>
    <row r="52" spans="2:34" ht="19.899999999999999" customHeight="1">
      <c r="B52" s="10"/>
      <c r="C52" s="15"/>
      <c r="D52" s="11"/>
      <c r="E52" s="12"/>
      <c r="G52" s="30" t="str">
        <f>IF(Abril!G52="", "", Abril!G52)</f>
        <v/>
      </c>
      <c r="H52" s="33" t="str">
        <f>IF(Abril!H52="", "", Abril!H52)</f>
        <v/>
      </c>
      <c r="AB52" s="44"/>
      <c r="AC52" s="41"/>
      <c r="AD52" s="41"/>
      <c r="AE52" s="41"/>
      <c r="AF52" s="41"/>
      <c r="AG52" s="41"/>
      <c r="AH52" s="41"/>
    </row>
    <row r="53" spans="2:34" ht="19.899999999999999" customHeight="1">
      <c r="B53" s="10"/>
      <c r="C53" s="15"/>
      <c r="D53" s="11"/>
      <c r="E53" s="12"/>
      <c r="G53" s="30" t="str">
        <f>IF(Abril!G53="", "", Abril!G53)</f>
        <v/>
      </c>
      <c r="H53" s="33" t="str">
        <f>IF(Abril!H53="", "", Abril!H53)</f>
        <v/>
      </c>
      <c r="AB53" s="44"/>
      <c r="AC53" s="41"/>
      <c r="AD53" s="41"/>
      <c r="AE53" s="41"/>
      <c r="AF53" s="41"/>
      <c r="AG53" s="41"/>
      <c r="AH53" s="41"/>
    </row>
    <row r="54" spans="2:34" ht="19.899999999999999" customHeight="1">
      <c r="B54" s="10"/>
      <c r="C54" s="15"/>
      <c r="D54" s="11"/>
      <c r="E54" s="12"/>
      <c r="G54" s="30" t="str">
        <f>IF(Abril!G54="", "", Abril!G54)</f>
        <v/>
      </c>
      <c r="H54" s="33" t="str">
        <f>IF(Abril!H54="", "", Abril!H54)</f>
        <v/>
      </c>
      <c r="AB54" s="44"/>
      <c r="AC54" s="41"/>
      <c r="AD54" s="41"/>
      <c r="AE54" s="41"/>
      <c r="AF54" s="41"/>
      <c r="AG54" s="41"/>
      <c r="AH54" s="41"/>
    </row>
    <row r="55" spans="2:34" ht="19.899999999999999" customHeight="1">
      <c r="B55" s="10"/>
      <c r="C55" s="15"/>
      <c r="D55" s="11"/>
      <c r="E55" s="12"/>
      <c r="G55" s="30" t="str">
        <f>IF(Abril!G55="", "", Abril!G55)</f>
        <v/>
      </c>
      <c r="H55" s="33" t="str">
        <f>IF(Abril!H55="", "", Abril!H55)</f>
        <v/>
      </c>
      <c r="AB55" s="44"/>
      <c r="AC55" s="41"/>
      <c r="AD55" s="41"/>
      <c r="AE55" s="41"/>
      <c r="AF55" s="41"/>
      <c r="AG55" s="41"/>
      <c r="AH55" s="41"/>
    </row>
    <row r="56" spans="2:34" ht="19.899999999999999" customHeight="1">
      <c r="B56" s="10"/>
      <c r="C56" s="15"/>
      <c r="D56" s="11"/>
      <c r="E56" s="12"/>
      <c r="G56" s="30" t="str">
        <f>IF(Abril!G56="", "", Abril!G56)</f>
        <v/>
      </c>
      <c r="H56" s="33" t="str">
        <f>IF(Abril!H56="", "", Abril!H56)</f>
        <v/>
      </c>
      <c r="AB56" s="44"/>
      <c r="AC56" s="41"/>
      <c r="AD56" s="41"/>
      <c r="AE56" s="41"/>
      <c r="AF56" s="41"/>
      <c r="AG56" s="41"/>
      <c r="AH56" s="41"/>
    </row>
    <row r="57" spans="2:34" ht="19.899999999999999" customHeight="1">
      <c r="B57" s="10"/>
      <c r="C57" s="15"/>
      <c r="D57" s="11"/>
      <c r="E57" s="12"/>
      <c r="G57" s="30" t="str">
        <f>IF(Abril!G57="", "", Abril!G57)</f>
        <v/>
      </c>
      <c r="H57" s="33" t="str">
        <f>IF(Abril!H57="", "", Abril!H57)</f>
        <v/>
      </c>
      <c r="AB57" s="44"/>
      <c r="AC57" s="41"/>
      <c r="AD57" s="41"/>
      <c r="AE57" s="41"/>
      <c r="AF57" s="41"/>
      <c r="AG57" s="41"/>
      <c r="AH57" s="41"/>
    </row>
    <row r="58" spans="2:34" ht="19.899999999999999" customHeight="1">
      <c r="B58" s="10"/>
      <c r="C58" s="15"/>
      <c r="D58" s="11"/>
      <c r="E58" s="12"/>
      <c r="G58" s="30" t="str">
        <f>IF(Abril!G58="", "", Abril!G58)</f>
        <v/>
      </c>
      <c r="H58" s="33" t="str">
        <f>IF(Abril!H58="", "", Abril!H58)</f>
        <v/>
      </c>
      <c r="AB58" s="44"/>
      <c r="AC58" s="41"/>
      <c r="AD58" s="41"/>
      <c r="AE58" s="41"/>
      <c r="AF58" s="41"/>
      <c r="AG58" s="41"/>
      <c r="AH58" s="41"/>
    </row>
    <row r="59" spans="2:34" ht="19.899999999999999" customHeight="1">
      <c r="B59" s="10"/>
      <c r="C59" s="15"/>
      <c r="D59" s="11"/>
      <c r="E59" s="12"/>
      <c r="G59" s="30" t="str">
        <f>IF(Abril!G59="", "", Abril!G59)</f>
        <v/>
      </c>
      <c r="H59" s="33" t="str">
        <f>IF(Abril!H59="", "", Abril!H59)</f>
        <v/>
      </c>
      <c r="AB59" s="44"/>
      <c r="AC59" s="41"/>
      <c r="AD59" s="41"/>
      <c r="AE59" s="41"/>
      <c r="AF59" s="41"/>
      <c r="AG59" s="41"/>
      <c r="AH59" s="41"/>
    </row>
    <row r="60" spans="2:34" ht="19.899999999999999" customHeight="1">
      <c r="B60" s="10"/>
      <c r="C60" s="15"/>
      <c r="D60" s="11"/>
      <c r="E60" s="12"/>
      <c r="G60" s="30" t="str">
        <f>IF(Abril!G60="", "", Abril!G60)</f>
        <v/>
      </c>
      <c r="H60" s="33" t="str">
        <f>IF(Abril!H60="", "", Abril!H60)</f>
        <v/>
      </c>
      <c r="AB60" s="44"/>
      <c r="AC60" s="41"/>
      <c r="AD60" s="41"/>
      <c r="AE60" s="41"/>
      <c r="AF60" s="41"/>
      <c r="AG60" s="41"/>
      <c r="AH60" s="41"/>
    </row>
    <row r="61" spans="2:34" ht="19.899999999999999" customHeight="1">
      <c r="B61" s="10"/>
      <c r="C61" s="15"/>
      <c r="D61" s="11"/>
      <c r="E61" s="12"/>
      <c r="G61" s="30" t="str">
        <f>IF(Abril!G61="", "", Abril!G61)</f>
        <v/>
      </c>
      <c r="H61" s="33" t="str">
        <f>IF(Abril!H61="", "", Abril!H61)</f>
        <v/>
      </c>
      <c r="AB61" s="44"/>
      <c r="AC61" s="41"/>
      <c r="AD61" s="41"/>
      <c r="AE61" s="41"/>
      <c r="AF61" s="41"/>
      <c r="AG61" s="41"/>
      <c r="AH61" s="41"/>
    </row>
    <row r="62" spans="2:34" ht="19.899999999999999" customHeight="1">
      <c r="B62" s="10"/>
      <c r="C62" s="15"/>
      <c r="D62" s="11"/>
      <c r="E62" s="12"/>
      <c r="G62" s="30" t="str">
        <f>IF(Abril!G62="", "", Abril!G62)</f>
        <v/>
      </c>
      <c r="H62" s="33" t="str">
        <f>IF(Abril!H62="", "", Abril!H62)</f>
        <v/>
      </c>
      <c r="AB62" s="44"/>
      <c r="AC62" s="41"/>
      <c r="AD62" s="41"/>
      <c r="AE62" s="41"/>
      <c r="AF62" s="41"/>
      <c r="AG62" s="41"/>
      <c r="AH62" s="41"/>
    </row>
    <row r="63" spans="2:34" ht="19.899999999999999" customHeight="1">
      <c r="B63" s="24"/>
      <c r="C63" s="26"/>
      <c r="D63" s="13"/>
      <c r="E63" s="13"/>
      <c r="G63" s="30" t="str">
        <f>IF(Abril!G63="", "", Abril!G63)</f>
        <v/>
      </c>
      <c r="H63" s="33" t="str">
        <f>IF(Abril!H63="", "", Abril!H63)</f>
        <v/>
      </c>
      <c r="AB63" s="44"/>
      <c r="AC63" s="41"/>
      <c r="AD63" s="41"/>
      <c r="AE63" s="41"/>
      <c r="AF63" s="41"/>
      <c r="AG63" s="41"/>
      <c r="AH63" s="41"/>
    </row>
    <row r="64" spans="2:34" ht="19.899999999999999" customHeight="1">
      <c r="B64" s="24"/>
      <c r="C64" s="26"/>
      <c r="D64" s="11"/>
      <c r="E64" s="12"/>
      <c r="G64" s="30" t="str">
        <f>IF(Abril!G64="", "", Abril!G64)</f>
        <v/>
      </c>
      <c r="H64" s="33" t="str">
        <f>IF(Abril!H64="", "", Abril!H64)</f>
        <v/>
      </c>
      <c r="AB64" s="44"/>
      <c r="AC64" s="41"/>
      <c r="AD64" s="41"/>
      <c r="AE64" s="41"/>
      <c r="AF64" s="41"/>
      <c r="AG64" s="41"/>
      <c r="AH64" s="41"/>
    </row>
    <row r="65" spans="2:34" ht="19.899999999999999" customHeight="1">
      <c r="B65" s="24"/>
      <c r="C65" s="26"/>
      <c r="D65" s="11"/>
      <c r="E65" s="12"/>
      <c r="G65" s="30" t="str">
        <f>IF(Abril!G65="", "", Abril!G65)</f>
        <v/>
      </c>
      <c r="H65" s="33" t="str">
        <f>IF(Abril!H65="", "", Abril!H65)</f>
        <v/>
      </c>
      <c r="AB65" s="44"/>
      <c r="AC65" s="41"/>
      <c r="AD65" s="41"/>
      <c r="AE65" s="41"/>
      <c r="AF65" s="41"/>
      <c r="AG65" s="41"/>
      <c r="AH65" s="41"/>
    </row>
    <row r="66" spans="2:34" ht="19.899999999999999" customHeight="1">
      <c r="B66" s="24"/>
      <c r="C66" s="26"/>
      <c r="D66" s="13"/>
      <c r="E66" s="13"/>
      <c r="G66" s="30" t="str">
        <f>IF(Abril!G66="", "", Abril!G66)</f>
        <v/>
      </c>
      <c r="H66" s="33" t="str">
        <f>IF(Abril!H66="", "", Abril!H66)</f>
        <v/>
      </c>
      <c r="AB66" s="44"/>
      <c r="AC66" s="41"/>
      <c r="AD66" s="41"/>
      <c r="AE66" s="41"/>
      <c r="AF66" s="41"/>
      <c r="AG66" s="41"/>
      <c r="AH66" s="41"/>
    </row>
    <row r="67" spans="2:34" ht="19.899999999999999" customHeight="1">
      <c r="B67" s="24"/>
      <c r="C67" s="26"/>
      <c r="D67" s="11"/>
      <c r="E67" s="12"/>
      <c r="G67" s="30" t="str">
        <f>IF(Abril!G67="", "", Abril!G67)</f>
        <v/>
      </c>
      <c r="H67" s="33" t="str">
        <f>IF(Abril!H67="", "", Abril!H67)</f>
        <v/>
      </c>
      <c r="AB67" s="44"/>
      <c r="AC67" s="41"/>
      <c r="AD67" s="41"/>
      <c r="AE67" s="41"/>
      <c r="AF67" s="41"/>
      <c r="AG67" s="41"/>
      <c r="AH67" s="41"/>
    </row>
    <row r="68" spans="2:34" ht="19.899999999999999" customHeight="1">
      <c r="B68" s="24"/>
      <c r="C68" s="26"/>
      <c r="D68" s="11"/>
      <c r="E68" s="12"/>
      <c r="G68" s="30" t="str">
        <f>IF(Abril!G68="", "", Abril!G68)</f>
        <v/>
      </c>
      <c r="H68" s="33" t="str">
        <f>IF(Abril!H68="", "", Abril!H68)</f>
        <v/>
      </c>
      <c r="AB68" s="44"/>
      <c r="AC68" s="41"/>
      <c r="AD68" s="41"/>
      <c r="AE68" s="41"/>
      <c r="AF68" s="41"/>
      <c r="AG68" s="41"/>
      <c r="AH68" s="41"/>
    </row>
    <row r="69" spans="2:34" ht="19.899999999999999" customHeight="1">
      <c r="B69" s="10"/>
      <c r="C69" s="15"/>
      <c r="D69" s="11"/>
      <c r="E69" s="12"/>
      <c r="G69" s="30" t="str">
        <f>IF(Abril!G69="", "", Abril!G69)</f>
        <v/>
      </c>
      <c r="H69" s="33" t="str">
        <f>IF(Abril!H69="", "", Abril!H69)</f>
        <v/>
      </c>
      <c r="AB69" s="44"/>
      <c r="AC69" s="41"/>
      <c r="AD69" s="41"/>
      <c r="AE69" s="41"/>
      <c r="AF69" s="41"/>
      <c r="AG69" s="41"/>
      <c r="AH69" s="41"/>
    </row>
    <row r="70" spans="2:34" ht="19.899999999999999" customHeight="1">
      <c r="B70" s="10"/>
      <c r="C70" s="15"/>
      <c r="D70" s="11"/>
      <c r="E70" s="12"/>
      <c r="G70" s="30" t="str">
        <f>IF(Abril!G70="", "", Abril!G70)</f>
        <v/>
      </c>
      <c r="H70" s="33" t="str">
        <f>IF(Abril!H70="", "", Abril!H70)</f>
        <v/>
      </c>
      <c r="AB70" s="44"/>
      <c r="AC70" s="41"/>
      <c r="AD70" s="41"/>
      <c r="AE70" s="41"/>
      <c r="AF70" s="41"/>
      <c r="AG70" s="41"/>
      <c r="AH70" s="41"/>
    </row>
    <row r="71" spans="2:34" ht="19.899999999999999" customHeight="1">
      <c r="B71" s="25"/>
      <c r="C71" s="27"/>
      <c r="D71" s="13"/>
      <c r="E71" s="13"/>
      <c r="G71" s="30" t="str">
        <f>IF(Abril!G71="", "", Abril!G71)</f>
        <v/>
      </c>
      <c r="H71" s="33" t="str">
        <f>IF(Abril!H71="", "", Abril!H71)</f>
        <v/>
      </c>
      <c r="AB71" s="44"/>
      <c r="AC71" s="41"/>
      <c r="AD71" s="41"/>
      <c r="AE71" s="41"/>
      <c r="AF71" s="41"/>
      <c r="AG71" s="41"/>
      <c r="AH71" s="41"/>
    </row>
    <row r="72" spans="2:34" ht="19.899999999999999" customHeight="1">
      <c r="B72" s="25"/>
      <c r="C72" s="27"/>
      <c r="D72" s="13"/>
      <c r="E72" s="13"/>
      <c r="G72" s="30" t="str">
        <f>IF(Abril!G72="", "", Abril!G72)</f>
        <v/>
      </c>
      <c r="H72" s="33" t="str">
        <f>IF(Abril!H72="", "", Abril!H72)</f>
        <v/>
      </c>
      <c r="AB72" s="44"/>
      <c r="AC72" s="41"/>
      <c r="AD72" s="41"/>
      <c r="AE72" s="41"/>
      <c r="AF72" s="41"/>
      <c r="AG72" s="41"/>
      <c r="AH72" s="41"/>
    </row>
    <row r="73" spans="2:34" ht="19.899999999999999" customHeight="1">
      <c r="B73" s="25"/>
      <c r="C73" s="27"/>
      <c r="D73" s="13"/>
      <c r="E73" s="13"/>
      <c r="G73" s="30" t="str">
        <f>IF(Abril!G73="", "", Abril!G73)</f>
        <v/>
      </c>
      <c r="H73" s="33" t="str">
        <f>IF(Abril!H73="", "", Abril!H73)</f>
        <v/>
      </c>
      <c r="AB73" s="44"/>
      <c r="AC73" s="41"/>
      <c r="AD73" s="41"/>
      <c r="AE73" s="41"/>
      <c r="AF73" s="41"/>
      <c r="AG73" s="41"/>
      <c r="AH73" s="41"/>
    </row>
    <row r="74" spans="2:34" ht="19.899999999999999" customHeight="1">
      <c r="B74" s="25"/>
      <c r="C74" s="27"/>
      <c r="D74" s="13"/>
      <c r="E74" s="13"/>
      <c r="G74" s="30" t="str">
        <f>IF(Abril!G74="", "", Abril!G74)</f>
        <v/>
      </c>
      <c r="H74" s="33" t="str">
        <f>IF(Abril!H74="", "", Abril!H74)</f>
        <v/>
      </c>
      <c r="AB74" s="44"/>
      <c r="AC74" s="41"/>
      <c r="AD74" s="41"/>
      <c r="AE74" s="41"/>
      <c r="AF74" s="41"/>
      <c r="AG74" s="41"/>
      <c r="AH74" s="41"/>
    </row>
    <row r="75" spans="2:34" ht="19.899999999999999" customHeight="1">
      <c r="B75" s="25"/>
      <c r="C75" s="27"/>
      <c r="D75" s="13"/>
      <c r="E75" s="13"/>
      <c r="G75" s="30" t="str">
        <f>IF(Abril!G75="", "", Abril!G75)</f>
        <v/>
      </c>
      <c r="H75" s="33" t="str">
        <f>IF(Abril!H75="", "", Abril!H75)</f>
        <v/>
      </c>
      <c r="AB75" s="44"/>
      <c r="AC75" s="41"/>
      <c r="AD75" s="41"/>
      <c r="AE75" s="41"/>
      <c r="AF75" s="41"/>
      <c r="AG75" s="41"/>
      <c r="AH75" s="41"/>
    </row>
    <row r="76" spans="2:34" ht="19.899999999999999" customHeight="1">
      <c r="B76" s="25"/>
      <c r="C76" s="27"/>
      <c r="D76" s="13"/>
      <c r="E76" s="13"/>
      <c r="G76" s="30" t="str">
        <f>IF(Abril!G76="", "", Abril!G76)</f>
        <v/>
      </c>
      <c r="H76" s="33" t="str">
        <f>IF(Abril!H76="", "", Abril!H76)</f>
        <v/>
      </c>
      <c r="AB76" s="44"/>
      <c r="AC76" s="41"/>
      <c r="AD76" s="41"/>
      <c r="AE76" s="41"/>
      <c r="AF76" s="41"/>
      <c r="AG76" s="41"/>
      <c r="AH76" s="41"/>
    </row>
    <row r="77" spans="2:34" ht="19.899999999999999" customHeight="1">
      <c r="B77" s="13"/>
      <c r="C77" s="13"/>
      <c r="D77" s="13"/>
      <c r="E77" s="13"/>
    </row>
    <row r="78" spans="2:34" ht="19.899999999999999" customHeight="1">
      <c r="B78" s="13"/>
      <c r="C78" s="13"/>
      <c r="D78" s="13"/>
      <c r="E78" s="13"/>
    </row>
    <row r="79" spans="2:34" ht="19.899999999999999" customHeight="1">
      <c r="B79" s="13"/>
      <c r="C79" s="13"/>
      <c r="D79" s="13"/>
      <c r="E79" s="13"/>
    </row>
    <row r="80" spans="2:34" ht="19.899999999999999" customHeight="1">
      <c r="B80" s="13"/>
      <c r="C80" s="13"/>
      <c r="D80" s="13"/>
      <c r="E80" s="13"/>
    </row>
    <row r="81" spans="2:5" ht="19.899999999999999" customHeight="1">
      <c r="B81" s="13"/>
      <c r="C81" s="13"/>
      <c r="D81" s="13"/>
      <c r="E81" s="13"/>
    </row>
    <row r="82" spans="2:5" ht="19.899999999999999" customHeight="1">
      <c r="B82" s="13"/>
      <c r="C82" s="13"/>
      <c r="D82" s="13"/>
      <c r="E82" s="13"/>
    </row>
    <row r="83" spans="2:5" ht="19.899999999999999" customHeight="1">
      <c r="B83" s="13"/>
      <c r="C83" s="13"/>
      <c r="D83" s="13"/>
      <c r="E83" s="13"/>
    </row>
    <row r="84" spans="2:5" ht="19.899999999999999" customHeight="1">
      <c r="B84" s="13"/>
      <c r="C84" s="13"/>
      <c r="D84" s="13"/>
      <c r="E84" s="13"/>
    </row>
    <row r="85" spans="2:5" ht="19.899999999999999" customHeight="1">
      <c r="B85" s="13"/>
      <c r="C85" s="13"/>
      <c r="D85" s="13"/>
      <c r="E85" s="13"/>
    </row>
    <row r="86" spans="2:5" ht="19.899999999999999" customHeight="1">
      <c r="B86" s="13"/>
      <c r="C86" s="13"/>
      <c r="D86" s="13"/>
      <c r="E86" s="13"/>
    </row>
    <row r="87" spans="2:5" ht="19.899999999999999" customHeight="1">
      <c r="B87" s="13"/>
      <c r="C87" s="13"/>
      <c r="D87" s="13"/>
      <c r="E87" s="13"/>
    </row>
    <row r="88" spans="2:5" ht="19.899999999999999" customHeight="1">
      <c r="B88" s="13"/>
      <c r="C88" s="13"/>
      <c r="D88" s="13"/>
      <c r="E88" s="13"/>
    </row>
    <row r="89" spans="2:5" ht="19.899999999999999" customHeight="1">
      <c r="B89" s="13"/>
      <c r="C89" s="13"/>
      <c r="D89" s="13"/>
      <c r="E89" s="13"/>
    </row>
    <row r="90" spans="2:5" ht="19.899999999999999" customHeight="1">
      <c r="B90" s="13"/>
      <c r="C90" s="13"/>
      <c r="D90" s="13"/>
      <c r="E90" s="13"/>
    </row>
    <row r="91" spans="2:5" ht="19.899999999999999" customHeight="1">
      <c r="B91" s="13"/>
      <c r="C91" s="13"/>
      <c r="D91" s="13"/>
      <c r="E91" s="13"/>
    </row>
    <row r="92" spans="2:5" ht="19.899999999999999" customHeight="1">
      <c r="B92" s="13"/>
      <c r="C92" s="13"/>
      <c r="D92" s="13"/>
      <c r="E92" s="13"/>
    </row>
    <row r="93" spans="2:5" ht="19.899999999999999" customHeight="1">
      <c r="B93" s="13"/>
      <c r="C93" s="13"/>
      <c r="D93" s="13"/>
      <c r="E93" s="13"/>
    </row>
    <row r="94" spans="2:5" ht="19.899999999999999" customHeight="1">
      <c r="B94" s="13"/>
      <c r="C94" s="13"/>
      <c r="D94" s="13"/>
      <c r="E94" s="13"/>
    </row>
    <row r="95" spans="2:5" ht="19.899999999999999" customHeight="1">
      <c r="B95" s="13"/>
      <c r="C95" s="13"/>
      <c r="D95" s="13"/>
      <c r="E95" s="13"/>
    </row>
    <row r="96" spans="2:5" ht="19.899999999999999" customHeight="1">
      <c r="B96" s="13"/>
      <c r="C96" s="13"/>
      <c r="D96" s="13"/>
      <c r="E96" s="13"/>
    </row>
    <row r="97" spans="2:5" ht="19.899999999999999" customHeight="1">
      <c r="B97" s="13"/>
      <c r="C97" s="13"/>
      <c r="D97" s="13"/>
      <c r="E97" s="13"/>
    </row>
    <row r="98" spans="2:5" ht="19.899999999999999" customHeight="1">
      <c r="B98" s="13"/>
      <c r="C98" s="13"/>
      <c r="D98" s="13"/>
      <c r="E98" s="13"/>
    </row>
    <row r="99" spans="2:5" ht="19.899999999999999" customHeight="1">
      <c r="B99" s="13"/>
      <c r="C99" s="13"/>
      <c r="D99" s="13"/>
      <c r="E99" s="13"/>
    </row>
    <row r="100" spans="2:5" ht="19.899999999999999" customHeight="1">
      <c r="B100" s="13"/>
      <c r="C100" s="13"/>
      <c r="D100" s="13"/>
      <c r="E100" s="13"/>
    </row>
    <row r="101" spans="2:5" ht="19.899999999999999" customHeight="1">
      <c r="B101" s="13"/>
      <c r="C101" s="13"/>
      <c r="D101" s="13"/>
      <c r="E101" s="13"/>
    </row>
    <row r="102" spans="2:5" ht="19.899999999999999" customHeight="1">
      <c r="B102" s="13"/>
      <c r="C102" s="13"/>
      <c r="D102" s="13"/>
      <c r="E102" s="13"/>
    </row>
    <row r="103" spans="2:5" ht="19.899999999999999" customHeight="1">
      <c r="B103" s="13"/>
      <c r="C103" s="13"/>
      <c r="D103" s="13"/>
      <c r="E103" s="13"/>
    </row>
    <row r="104" spans="2:5" ht="19.899999999999999" customHeight="1">
      <c r="B104" s="13"/>
      <c r="C104" s="13"/>
      <c r="D104" s="13"/>
      <c r="E104" s="13"/>
    </row>
    <row r="105" spans="2:5" ht="19.899999999999999" customHeight="1">
      <c r="B105" s="13"/>
      <c r="C105" s="13"/>
      <c r="D105" s="13"/>
      <c r="E105" s="13"/>
    </row>
    <row r="106" spans="2:5" ht="19.899999999999999" customHeight="1">
      <c r="B106" s="13"/>
      <c r="C106" s="13"/>
      <c r="D106" s="13"/>
      <c r="E106" s="13"/>
    </row>
    <row r="107" spans="2:5" ht="19.899999999999999" customHeight="1">
      <c r="B107" s="13"/>
      <c r="C107" s="13"/>
      <c r="D107" s="13"/>
      <c r="E107" s="13"/>
    </row>
    <row r="108" spans="2:5" ht="19.899999999999999" customHeight="1">
      <c r="B108" s="13"/>
      <c r="C108" s="13"/>
      <c r="D108" s="13"/>
      <c r="E108" s="13"/>
    </row>
    <row r="109" spans="2:5" ht="19.899999999999999" customHeight="1">
      <c r="B109" s="13"/>
      <c r="C109" s="13"/>
      <c r="D109" s="13"/>
      <c r="E109" s="13"/>
    </row>
    <row r="110" spans="2:5" ht="19.899999999999999" customHeight="1">
      <c r="B110" s="13"/>
      <c r="C110" s="13"/>
      <c r="D110" s="13"/>
      <c r="E110" s="13"/>
    </row>
    <row r="111" spans="2:5" ht="19.899999999999999" customHeight="1">
      <c r="B111" s="13"/>
      <c r="C111" s="13"/>
      <c r="D111" s="13"/>
      <c r="E111" s="13"/>
    </row>
    <row r="112" spans="2:5" ht="19.899999999999999" customHeight="1">
      <c r="B112" s="13"/>
      <c r="C112" s="13"/>
      <c r="D112" s="13"/>
      <c r="E112" s="13"/>
    </row>
    <row r="113" spans="2:5" ht="19.899999999999999" customHeight="1">
      <c r="B113" s="13"/>
      <c r="C113" s="13"/>
      <c r="D113" s="13"/>
      <c r="E113" s="13"/>
    </row>
    <row r="114" spans="2:5" ht="19.899999999999999" customHeight="1">
      <c r="B114" s="13"/>
      <c r="C114" s="13"/>
      <c r="D114" s="13"/>
      <c r="E114" s="13"/>
    </row>
    <row r="115" spans="2:5" ht="19.899999999999999" customHeight="1">
      <c r="B115" s="13"/>
      <c r="C115" s="13"/>
      <c r="D115" s="13"/>
      <c r="E115" s="13"/>
    </row>
    <row r="116" spans="2:5" ht="19.899999999999999" customHeight="1">
      <c r="B116" s="13"/>
      <c r="C116" s="13"/>
      <c r="D116" s="13"/>
      <c r="E116" s="13"/>
    </row>
    <row r="117" spans="2:5" ht="19.899999999999999" customHeight="1">
      <c r="B117" s="13"/>
      <c r="C117" s="13"/>
      <c r="D117" s="13"/>
      <c r="E117" s="13"/>
    </row>
    <row r="118" spans="2:5" ht="19.899999999999999" customHeight="1">
      <c r="B118" s="13"/>
      <c r="C118" s="13"/>
      <c r="D118" s="13"/>
      <c r="E118" s="13"/>
    </row>
    <row r="119" spans="2:5" ht="19.899999999999999" customHeight="1">
      <c r="B119" s="13"/>
      <c r="C119" s="13"/>
      <c r="D119" s="13"/>
      <c r="E119" s="13"/>
    </row>
    <row r="120" spans="2:5" ht="19.899999999999999" customHeight="1">
      <c r="B120" s="13"/>
      <c r="C120" s="13"/>
      <c r="D120" s="13"/>
      <c r="E120" s="13"/>
    </row>
    <row r="121" spans="2:5" ht="19.899999999999999" customHeight="1">
      <c r="B121" s="13"/>
      <c r="C121" s="13"/>
      <c r="D121" s="13"/>
      <c r="E121" s="13"/>
    </row>
    <row r="122" spans="2:5" ht="19.899999999999999" customHeight="1">
      <c r="B122" s="13"/>
      <c r="C122" s="13"/>
      <c r="D122" s="13"/>
      <c r="E122" s="13"/>
    </row>
    <row r="123" spans="2:5" ht="19.899999999999999" customHeight="1">
      <c r="B123" s="13"/>
      <c r="C123" s="13"/>
      <c r="D123" s="13"/>
      <c r="E123" s="13"/>
    </row>
    <row r="124" spans="2:5" ht="19.899999999999999" customHeight="1">
      <c r="B124" s="13"/>
      <c r="C124" s="13"/>
      <c r="D124" s="13"/>
      <c r="E124" s="13"/>
    </row>
    <row r="125" spans="2:5" ht="19.899999999999999" customHeight="1">
      <c r="B125" s="13"/>
      <c r="C125" s="13"/>
      <c r="D125" s="13"/>
      <c r="E125" s="13"/>
    </row>
    <row r="126" spans="2:5" ht="19.899999999999999" customHeight="1">
      <c r="B126" s="13"/>
      <c r="C126" s="13"/>
      <c r="D126" s="13"/>
      <c r="E126" s="13"/>
    </row>
    <row r="127" spans="2:5" ht="19.899999999999999" customHeight="1">
      <c r="B127" s="13"/>
      <c r="C127" s="13"/>
      <c r="D127" s="13"/>
      <c r="E127" s="13"/>
    </row>
    <row r="128" spans="2:5" ht="19.899999999999999" customHeight="1">
      <c r="B128" s="13"/>
      <c r="C128" s="13"/>
      <c r="D128" s="13"/>
      <c r="E128" s="13"/>
    </row>
    <row r="129" spans="2:5" ht="19.899999999999999" customHeight="1">
      <c r="B129" s="13"/>
      <c r="C129" s="13"/>
      <c r="D129" s="13"/>
      <c r="E129" s="13"/>
    </row>
    <row r="130" spans="2:5" ht="19.899999999999999" customHeight="1">
      <c r="B130" s="13"/>
      <c r="C130" s="13"/>
      <c r="D130" s="13"/>
      <c r="E130" s="13"/>
    </row>
    <row r="131" spans="2:5" ht="19.899999999999999" customHeight="1">
      <c r="B131" s="13"/>
      <c r="C131" s="13"/>
      <c r="D131" s="13"/>
      <c r="E131" s="13"/>
    </row>
    <row r="132" spans="2:5" ht="19.899999999999999" customHeight="1">
      <c r="B132" s="13"/>
      <c r="C132" s="13"/>
      <c r="D132" s="13"/>
      <c r="E132" s="13"/>
    </row>
    <row r="133" spans="2:5" ht="19.899999999999999" customHeight="1">
      <c r="B133" s="13"/>
      <c r="C133" s="13"/>
      <c r="D133" s="13"/>
      <c r="E133" s="13"/>
    </row>
    <row r="134" spans="2:5" ht="19.899999999999999" customHeight="1">
      <c r="B134" s="13"/>
      <c r="C134" s="13"/>
      <c r="D134" s="13"/>
      <c r="E134" s="13"/>
    </row>
    <row r="135" spans="2:5" ht="19.899999999999999" customHeight="1">
      <c r="B135" s="13"/>
      <c r="C135" s="13"/>
      <c r="D135" s="13"/>
      <c r="E135" s="13"/>
    </row>
    <row r="136" spans="2:5" ht="19.899999999999999" customHeight="1">
      <c r="B136" s="13"/>
      <c r="C136" s="13"/>
      <c r="D136" s="13"/>
      <c r="E136" s="13"/>
    </row>
    <row r="137" spans="2:5" ht="19.899999999999999" customHeight="1">
      <c r="B137" s="13"/>
      <c r="C137" s="13"/>
      <c r="D137" s="13"/>
      <c r="E137" s="13"/>
    </row>
    <row r="138" spans="2:5" ht="19.899999999999999" customHeight="1">
      <c r="B138" s="13"/>
      <c r="C138" s="13"/>
      <c r="D138" s="13"/>
      <c r="E138" s="13"/>
    </row>
    <row r="139" spans="2:5" ht="19.899999999999999" customHeight="1">
      <c r="B139" s="13"/>
      <c r="C139" s="13"/>
      <c r="D139" s="13"/>
      <c r="E139" s="13"/>
    </row>
    <row r="140" spans="2:5" ht="19.899999999999999" customHeight="1">
      <c r="B140" s="13"/>
      <c r="C140" s="13"/>
      <c r="D140" s="13"/>
      <c r="E140" s="13"/>
    </row>
    <row r="141" spans="2:5" ht="19.899999999999999" customHeight="1">
      <c r="B141" s="13"/>
      <c r="C141" s="13"/>
      <c r="D141" s="13"/>
      <c r="E141" s="13"/>
    </row>
    <row r="142" spans="2:5" ht="19.899999999999999" customHeight="1">
      <c r="B142" s="13"/>
      <c r="C142" s="13"/>
      <c r="D142" s="13"/>
      <c r="E142" s="13"/>
    </row>
    <row r="143" spans="2:5" ht="19.899999999999999" customHeight="1">
      <c r="B143" s="13"/>
      <c r="C143" s="13"/>
      <c r="D143" s="13"/>
      <c r="E143" s="13"/>
    </row>
    <row r="144" spans="2:5" ht="19.899999999999999" customHeight="1">
      <c r="B144" s="13"/>
      <c r="C144" s="13"/>
      <c r="D144" s="13"/>
      <c r="E144" s="13"/>
    </row>
    <row r="145" spans="2:5" ht="19.899999999999999" customHeight="1">
      <c r="B145" s="13"/>
      <c r="C145" s="13"/>
      <c r="D145" s="13"/>
      <c r="E145" s="13"/>
    </row>
    <row r="146" spans="2:5" ht="19.899999999999999" customHeight="1">
      <c r="B146" s="13"/>
      <c r="C146" s="13"/>
      <c r="D146" s="13"/>
      <c r="E146" s="13"/>
    </row>
    <row r="147" spans="2:5" ht="19.899999999999999" customHeight="1">
      <c r="B147" s="13"/>
      <c r="C147" s="13"/>
      <c r="D147" s="13"/>
      <c r="E147" s="13"/>
    </row>
    <row r="148" spans="2:5" ht="19.899999999999999" customHeight="1">
      <c r="B148" s="13"/>
      <c r="C148" s="13"/>
      <c r="D148" s="13"/>
      <c r="E148" s="13"/>
    </row>
    <row r="149" spans="2:5" ht="19.899999999999999" customHeight="1">
      <c r="B149" s="13"/>
      <c r="C149" s="13"/>
      <c r="D149" s="13"/>
      <c r="E149" s="13"/>
    </row>
    <row r="150" spans="2:5" ht="19.899999999999999" customHeight="1">
      <c r="B150" s="13"/>
      <c r="C150" s="13"/>
      <c r="D150" s="13"/>
      <c r="E150" s="13"/>
    </row>
    <row r="151" spans="2:5" ht="19.899999999999999" customHeight="1">
      <c r="B151" s="13"/>
      <c r="C151" s="13"/>
      <c r="D151" s="13"/>
      <c r="E151" s="13"/>
    </row>
    <row r="152" spans="2:5" ht="19.899999999999999" customHeight="1">
      <c r="B152" s="13"/>
      <c r="C152" s="13"/>
      <c r="D152" s="13"/>
      <c r="E152" s="13"/>
    </row>
    <row r="153" spans="2:5" ht="19.899999999999999" customHeight="1">
      <c r="B153" s="13"/>
      <c r="C153" s="13"/>
      <c r="D153" s="13"/>
      <c r="E153" s="13"/>
    </row>
    <row r="154" spans="2:5" ht="19.899999999999999" customHeight="1">
      <c r="B154" s="13"/>
      <c r="C154" s="13"/>
      <c r="D154" s="13"/>
      <c r="E154" s="13"/>
    </row>
    <row r="155" spans="2:5" ht="19.899999999999999" customHeight="1">
      <c r="B155" s="13"/>
      <c r="C155" s="13"/>
      <c r="D155" s="13"/>
      <c r="E155" s="13"/>
    </row>
    <row r="156" spans="2:5" ht="19.899999999999999" customHeight="1">
      <c r="B156" s="13"/>
      <c r="C156" s="13"/>
      <c r="D156" s="13"/>
      <c r="E156" s="13"/>
    </row>
    <row r="157" spans="2:5" ht="19.899999999999999" customHeight="1">
      <c r="B157" s="13"/>
      <c r="C157" s="13"/>
      <c r="D157" s="13"/>
      <c r="E157" s="13"/>
    </row>
    <row r="158" spans="2:5" ht="19.899999999999999" customHeight="1">
      <c r="B158" s="13"/>
      <c r="C158" s="13"/>
      <c r="D158" s="13"/>
      <c r="E158" s="13"/>
    </row>
    <row r="159" spans="2:5" ht="19.899999999999999" customHeight="1">
      <c r="B159" s="13"/>
      <c r="C159" s="13"/>
      <c r="D159" s="13"/>
      <c r="E159" s="13"/>
    </row>
    <row r="160" spans="2:5" ht="19.899999999999999" customHeight="1">
      <c r="B160" s="13"/>
      <c r="C160" s="13"/>
      <c r="D160" s="13"/>
      <c r="E160" s="13"/>
    </row>
    <row r="161" spans="2:5" ht="19.899999999999999" customHeight="1">
      <c r="B161" s="13"/>
      <c r="C161" s="13"/>
      <c r="D161" s="13"/>
      <c r="E161" s="13"/>
    </row>
    <row r="162" spans="2:5" ht="19.899999999999999" customHeight="1">
      <c r="B162" s="13"/>
      <c r="C162" s="13"/>
      <c r="D162" s="13"/>
      <c r="E162" s="13"/>
    </row>
    <row r="163" spans="2:5" ht="19.899999999999999" customHeight="1">
      <c r="B163" s="13"/>
      <c r="C163" s="13"/>
      <c r="D163" s="13"/>
      <c r="E163" s="13"/>
    </row>
    <row r="164" spans="2:5" ht="19.899999999999999" customHeight="1">
      <c r="B164" s="13"/>
      <c r="C164" s="13"/>
      <c r="D164" s="13"/>
      <c r="E164" s="13"/>
    </row>
    <row r="165" spans="2:5" ht="19.899999999999999" customHeight="1">
      <c r="B165" s="13"/>
      <c r="C165" s="13"/>
      <c r="D165" s="13"/>
      <c r="E165" s="13"/>
    </row>
    <row r="166" spans="2:5" ht="19.899999999999999" customHeight="1">
      <c r="B166" s="13"/>
      <c r="C166" s="13"/>
      <c r="D166" s="13"/>
      <c r="E166" s="13"/>
    </row>
    <row r="167" spans="2:5" ht="19.899999999999999" customHeight="1">
      <c r="B167" s="13"/>
      <c r="C167" s="13"/>
      <c r="D167" s="13"/>
      <c r="E167" s="13"/>
    </row>
    <row r="168" spans="2:5" ht="19.899999999999999" customHeight="1">
      <c r="B168" s="13"/>
      <c r="C168" s="13"/>
      <c r="D168" s="13"/>
      <c r="E168" s="13"/>
    </row>
    <row r="169" spans="2:5" ht="19.899999999999999" customHeight="1">
      <c r="B169" s="13"/>
      <c r="C169" s="13"/>
      <c r="D169" s="13"/>
      <c r="E169" s="13"/>
    </row>
    <row r="170" spans="2:5" ht="19.899999999999999" customHeight="1">
      <c r="B170" s="13"/>
      <c r="C170" s="13"/>
      <c r="D170" s="13"/>
      <c r="E170" s="13"/>
    </row>
    <row r="171" spans="2:5" ht="19.899999999999999" customHeight="1">
      <c r="B171" s="13"/>
      <c r="C171" s="13"/>
      <c r="D171" s="13"/>
      <c r="E171" s="13"/>
    </row>
    <row r="172" spans="2:5" ht="19.899999999999999" customHeight="1">
      <c r="B172" s="13"/>
      <c r="C172" s="13"/>
      <c r="D172" s="13"/>
      <c r="E172" s="13"/>
    </row>
    <row r="173" spans="2:5" ht="19.899999999999999" customHeight="1">
      <c r="B173" s="13"/>
      <c r="C173" s="13"/>
      <c r="D173" s="13"/>
      <c r="E173" s="13"/>
    </row>
    <row r="174" spans="2:5" ht="19.899999999999999" customHeight="1">
      <c r="B174" s="13"/>
      <c r="C174" s="13"/>
      <c r="D174" s="13"/>
      <c r="E174" s="13"/>
    </row>
    <row r="175" spans="2:5" ht="19.899999999999999" customHeight="1">
      <c r="B175" s="13"/>
      <c r="C175" s="13"/>
      <c r="D175" s="13"/>
      <c r="E175" s="13"/>
    </row>
    <row r="176" spans="2:5" ht="19.899999999999999" customHeight="1">
      <c r="B176" s="13"/>
      <c r="C176" s="13"/>
      <c r="D176" s="13"/>
      <c r="E176" s="13"/>
    </row>
    <row r="177" spans="2:5" ht="19.899999999999999" customHeight="1">
      <c r="B177" s="13"/>
      <c r="C177" s="13"/>
      <c r="D177" s="13"/>
      <c r="E177" s="13"/>
    </row>
    <row r="178" spans="2:5" ht="19.899999999999999" customHeight="1">
      <c r="B178" s="13"/>
      <c r="C178" s="13"/>
      <c r="D178" s="13"/>
      <c r="E178" s="13"/>
    </row>
    <row r="179" spans="2:5" ht="19.899999999999999" customHeight="1">
      <c r="B179" s="13"/>
      <c r="C179" s="13"/>
      <c r="D179" s="13"/>
      <c r="E179" s="13"/>
    </row>
    <row r="180" spans="2:5" ht="19.899999999999999" customHeight="1">
      <c r="B180" s="13"/>
      <c r="C180" s="13"/>
      <c r="D180" s="13"/>
      <c r="E180" s="13"/>
    </row>
    <row r="181" spans="2:5" ht="19.899999999999999" customHeight="1">
      <c r="B181" s="13"/>
      <c r="C181" s="13"/>
      <c r="D181" s="13"/>
      <c r="E181" s="13"/>
    </row>
    <row r="182" spans="2:5" ht="19.899999999999999" customHeight="1">
      <c r="B182" s="13"/>
      <c r="C182" s="13"/>
      <c r="D182" s="13"/>
      <c r="E182" s="13"/>
    </row>
    <row r="183" spans="2:5" ht="19.899999999999999" customHeight="1">
      <c r="B183" s="13"/>
      <c r="C183" s="13"/>
      <c r="D183" s="13"/>
      <c r="E183" s="13"/>
    </row>
    <row r="184" spans="2:5" ht="19.899999999999999" customHeight="1">
      <c r="B184" s="13"/>
      <c r="C184" s="13"/>
      <c r="D184" s="13"/>
      <c r="E184" s="13"/>
    </row>
    <row r="185" spans="2:5" ht="19.899999999999999" customHeight="1">
      <c r="B185" s="13"/>
      <c r="C185" s="13"/>
      <c r="D185" s="13"/>
      <c r="E185" s="13"/>
    </row>
    <row r="186" spans="2:5" ht="19.899999999999999" customHeight="1">
      <c r="B186" s="13"/>
      <c r="C186" s="13"/>
      <c r="D186" s="13"/>
      <c r="E186" s="13"/>
    </row>
    <row r="187" spans="2:5" ht="19.899999999999999" customHeight="1">
      <c r="B187" s="13"/>
      <c r="C187" s="13"/>
      <c r="D187" s="13"/>
      <c r="E187" s="13"/>
    </row>
    <row r="188" spans="2:5" ht="19.899999999999999" customHeight="1">
      <c r="B188" s="13"/>
      <c r="C188" s="13"/>
      <c r="D188" s="13"/>
      <c r="E188" s="13"/>
    </row>
    <row r="189" spans="2:5" ht="19.899999999999999" customHeight="1">
      <c r="B189" s="13"/>
      <c r="C189" s="13"/>
      <c r="D189" s="13"/>
      <c r="E189" s="13"/>
    </row>
    <row r="190" spans="2:5" ht="19.899999999999999" customHeight="1">
      <c r="B190" s="13"/>
      <c r="C190" s="13"/>
      <c r="D190" s="13"/>
      <c r="E190" s="13"/>
    </row>
    <row r="191" spans="2:5" ht="19.899999999999999" customHeight="1">
      <c r="B191" s="13"/>
      <c r="C191" s="13"/>
      <c r="D191" s="13"/>
      <c r="E191" s="13"/>
    </row>
    <row r="192" spans="2:5" ht="19.899999999999999" customHeight="1">
      <c r="B192" s="13"/>
      <c r="C192" s="13"/>
      <c r="D192" s="13"/>
      <c r="E192" s="13"/>
    </row>
    <row r="193" spans="2:5" ht="19.899999999999999" customHeight="1">
      <c r="B193" s="13"/>
      <c r="C193" s="13"/>
      <c r="D193" s="13"/>
      <c r="E193" s="13"/>
    </row>
    <row r="194" spans="2:5" ht="19.899999999999999" customHeight="1">
      <c r="B194" s="13"/>
      <c r="C194" s="13"/>
      <c r="D194" s="13"/>
      <c r="E194" s="13"/>
    </row>
    <row r="195" spans="2:5" ht="19.899999999999999" customHeight="1">
      <c r="B195" s="13"/>
      <c r="C195" s="13"/>
      <c r="D195" s="13"/>
      <c r="E195" s="13"/>
    </row>
    <row r="196" spans="2:5" ht="19.899999999999999" customHeight="1">
      <c r="B196" s="13"/>
      <c r="C196" s="13"/>
      <c r="D196" s="13"/>
      <c r="E196" s="13"/>
    </row>
    <row r="197" spans="2:5" ht="19.899999999999999" customHeight="1">
      <c r="B197" s="13"/>
      <c r="C197" s="13"/>
      <c r="D197" s="13"/>
      <c r="E197" s="13"/>
    </row>
    <row r="198" spans="2:5" ht="19.899999999999999" customHeight="1">
      <c r="B198" s="13"/>
      <c r="C198" s="13"/>
      <c r="D198" s="13"/>
      <c r="E198" s="13"/>
    </row>
    <row r="199" spans="2:5" ht="19.899999999999999" customHeight="1">
      <c r="B199" s="13"/>
      <c r="C199" s="13"/>
      <c r="D199" s="13"/>
      <c r="E199" s="13"/>
    </row>
    <row r="200" spans="2:5" ht="19.899999999999999" customHeight="1">
      <c r="B200" s="13"/>
      <c r="C200" s="13"/>
      <c r="D200" s="13"/>
      <c r="E200" s="13"/>
    </row>
    <row r="201" spans="2:5" ht="19.899999999999999" customHeight="1">
      <c r="B201" s="13"/>
      <c r="C201" s="13"/>
      <c r="D201" s="13"/>
      <c r="E201" s="13"/>
    </row>
    <row r="202" spans="2:5" ht="19.899999999999999" customHeight="1">
      <c r="B202" s="13"/>
      <c r="C202" s="13"/>
      <c r="D202" s="13"/>
      <c r="E202" s="13"/>
    </row>
    <row r="203" spans="2:5" ht="19.899999999999999" customHeight="1">
      <c r="B203" s="13"/>
      <c r="C203" s="13"/>
      <c r="D203" s="13"/>
      <c r="E203" s="13"/>
    </row>
    <row r="204" spans="2:5" ht="19.899999999999999" customHeight="1">
      <c r="B204" s="13"/>
      <c r="C204" s="13"/>
      <c r="D204" s="13"/>
      <c r="E204" s="13"/>
    </row>
    <row r="205" spans="2:5" ht="19.899999999999999" customHeight="1">
      <c r="B205" s="13"/>
      <c r="C205" s="13"/>
      <c r="D205" s="13"/>
      <c r="E205" s="13"/>
    </row>
    <row r="206" spans="2:5" ht="19.899999999999999" customHeight="1">
      <c r="B206" s="13"/>
      <c r="C206" s="13"/>
      <c r="D206" s="13"/>
      <c r="E206" s="13"/>
    </row>
    <row r="207" spans="2:5" ht="19.899999999999999" customHeight="1">
      <c r="B207" s="13"/>
      <c r="C207" s="13"/>
      <c r="D207" s="13"/>
      <c r="E207" s="13"/>
    </row>
    <row r="208" spans="2:5" ht="19.899999999999999" customHeight="1">
      <c r="B208" s="13"/>
      <c r="C208" s="13"/>
      <c r="D208" s="13"/>
      <c r="E208" s="13"/>
    </row>
    <row r="209" spans="2:5" ht="19.899999999999999" customHeight="1">
      <c r="B209" s="13"/>
      <c r="C209" s="13"/>
      <c r="D209" s="13"/>
      <c r="E209" s="13"/>
    </row>
    <row r="210" spans="2:5" ht="19.899999999999999" customHeight="1">
      <c r="B210" s="13"/>
      <c r="C210" s="13"/>
      <c r="D210" s="13"/>
      <c r="E210" s="13"/>
    </row>
    <row r="211" spans="2:5" ht="19.899999999999999" customHeight="1">
      <c r="B211" s="13"/>
      <c r="C211" s="13"/>
      <c r="D211" s="13"/>
      <c r="E211" s="13"/>
    </row>
    <row r="212" spans="2:5" ht="19.899999999999999" customHeight="1">
      <c r="B212" s="13"/>
      <c r="C212" s="13"/>
      <c r="D212" s="13"/>
      <c r="E212" s="13"/>
    </row>
    <row r="213" spans="2:5" ht="19.899999999999999" customHeight="1">
      <c r="B213" s="13"/>
      <c r="C213" s="13"/>
      <c r="D213" s="13"/>
      <c r="E213" s="13"/>
    </row>
    <row r="214" spans="2:5" ht="19.899999999999999" customHeight="1">
      <c r="B214" s="13"/>
      <c r="C214" s="13"/>
      <c r="D214" s="13"/>
      <c r="E214" s="13"/>
    </row>
    <row r="215" spans="2:5" ht="19.899999999999999" customHeight="1">
      <c r="B215" s="13"/>
      <c r="C215" s="13"/>
      <c r="D215" s="13"/>
      <c r="E215" s="13"/>
    </row>
    <row r="216" spans="2:5" ht="19.899999999999999" customHeight="1">
      <c r="B216" s="13"/>
      <c r="C216" s="13"/>
      <c r="D216" s="13"/>
      <c r="E216" s="13"/>
    </row>
    <row r="217" spans="2:5" ht="19.899999999999999" customHeight="1">
      <c r="B217" s="13"/>
      <c r="C217" s="13"/>
      <c r="D217" s="13"/>
      <c r="E217" s="13"/>
    </row>
    <row r="218" spans="2:5" ht="19.899999999999999" customHeight="1">
      <c r="B218" s="13"/>
      <c r="C218" s="13"/>
      <c r="D218" s="13"/>
      <c r="E218" s="13"/>
    </row>
    <row r="219" spans="2:5" ht="19.899999999999999" customHeight="1">
      <c r="B219" s="13"/>
      <c r="C219" s="13"/>
      <c r="D219" s="13"/>
      <c r="E219" s="13"/>
    </row>
    <row r="220" spans="2:5" ht="19.899999999999999" customHeight="1">
      <c r="B220" s="13"/>
      <c r="C220" s="13"/>
      <c r="D220" s="13"/>
      <c r="E220" s="13"/>
    </row>
    <row r="221" spans="2:5" ht="19.899999999999999" customHeight="1">
      <c r="B221" s="13"/>
      <c r="C221" s="13"/>
      <c r="D221" s="13"/>
      <c r="E221" s="13"/>
    </row>
    <row r="222" spans="2:5" ht="19.899999999999999" customHeight="1">
      <c r="B222" s="13"/>
      <c r="C222" s="13"/>
      <c r="D222" s="13"/>
      <c r="E222" s="13"/>
    </row>
    <row r="223" spans="2:5" ht="19.899999999999999" customHeight="1">
      <c r="B223" s="13"/>
      <c r="C223" s="13"/>
      <c r="D223" s="13"/>
      <c r="E223" s="13"/>
    </row>
    <row r="224" spans="2:5" ht="19.899999999999999" customHeight="1">
      <c r="B224" s="13"/>
      <c r="C224" s="13"/>
      <c r="D224" s="13"/>
      <c r="E224" s="13"/>
    </row>
    <row r="225" spans="2:5" ht="19.899999999999999" customHeight="1">
      <c r="B225" s="13"/>
      <c r="C225" s="13"/>
      <c r="D225" s="13"/>
      <c r="E225" s="13"/>
    </row>
    <row r="226" spans="2:5" ht="19.899999999999999" customHeight="1">
      <c r="B226" s="13"/>
      <c r="C226" s="13"/>
      <c r="D226" s="13"/>
      <c r="E226" s="13"/>
    </row>
    <row r="227" spans="2:5" ht="19.899999999999999" customHeight="1">
      <c r="B227" s="13"/>
      <c r="C227" s="13"/>
      <c r="D227" s="13"/>
      <c r="E227" s="13"/>
    </row>
    <row r="228" spans="2:5" ht="19.899999999999999" customHeight="1">
      <c r="B228" s="13"/>
      <c r="C228" s="13"/>
      <c r="D228" s="13"/>
      <c r="E228" s="13"/>
    </row>
    <row r="229" spans="2:5" ht="19.899999999999999" customHeight="1">
      <c r="B229" s="13"/>
      <c r="C229" s="13"/>
      <c r="D229" s="13"/>
      <c r="E229" s="13"/>
    </row>
    <row r="230" spans="2:5" ht="19.899999999999999" customHeight="1">
      <c r="B230" s="13"/>
      <c r="C230" s="13"/>
      <c r="D230" s="13"/>
      <c r="E230" s="13"/>
    </row>
    <row r="231" spans="2:5" ht="19.899999999999999" customHeight="1">
      <c r="B231" s="13"/>
      <c r="C231" s="13"/>
      <c r="D231" s="13"/>
      <c r="E231" s="13"/>
    </row>
    <row r="232" spans="2:5" ht="19.899999999999999" customHeight="1">
      <c r="B232" s="13"/>
      <c r="C232" s="13"/>
      <c r="D232" s="13"/>
      <c r="E232" s="13"/>
    </row>
    <row r="233" spans="2:5" ht="19.899999999999999" customHeight="1">
      <c r="B233" s="13"/>
      <c r="C233" s="13"/>
      <c r="D233" s="13"/>
      <c r="E233" s="13"/>
    </row>
    <row r="234" spans="2:5" ht="19.899999999999999" customHeight="1">
      <c r="B234" s="13"/>
      <c r="C234" s="13"/>
      <c r="D234" s="13"/>
      <c r="E234" s="13"/>
    </row>
    <row r="235" spans="2:5" ht="19.899999999999999" customHeight="1">
      <c r="B235" s="13"/>
      <c r="C235" s="13"/>
      <c r="D235" s="13"/>
      <c r="E235" s="13"/>
    </row>
    <row r="236" spans="2:5" ht="19.899999999999999" customHeight="1">
      <c r="B236" s="13"/>
      <c r="C236" s="13"/>
      <c r="D236" s="13"/>
      <c r="E236" s="13"/>
    </row>
    <row r="237" spans="2:5" ht="19.899999999999999" customHeight="1">
      <c r="B237" s="13"/>
      <c r="C237" s="13"/>
      <c r="D237" s="13"/>
      <c r="E237" s="13"/>
    </row>
    <row r="238" spans="2:5" ht="19.899999999999999" customHeight="1">
      <c r="B238" s="13"/>
      <c r="C238" s="13"/>
      <c r="D238" s="13"/>
      <c r="E238" s="13"/>
    </row>
    <row r="239" spans="2:5" ht="19.899999999999999" customHeight="1">
      <c r="B239" s="13"/>
      <c r="C239" s="13"/>
      <c r="D239" s="13"/>
      <c r="E239" s="13"/>
    </row>
    <row r="240" spans="2:5" ht="19.899999999999999" customHeight="1">
      <c r="B240" s="13"/>
      <c r="C240" s="13"/>
      <c r="D240" s="13"/>
      <c r="E240" s="13"/>
    </row>
    <row r="241" spans="2:5" ht="19.899999999999999" customHeight="1">
      <c r="B241" s="13"/>
      <c r="C241" s="13"/>
      <c r="D241" s="13"/>
      <c r="E241" s="13"/>
    </row>
    <row r="242" spans="2:5" ht="19.899999999999999" customHeight="1">
      <c r="B242" s="13"/>
      <c r="C242" s="13"/>
      <c r="D242" s="13"/>
      <c r="E242" s="13"/>
    </row>
    <row r="243" spans="2:5" ht="19.899999999999999" customHeight="1">
      <c r="B243" s="13"/>
      <c r="C243" s="13"/>
      <c r="D243" s="13"/>
      <c r="E243" s="13"/>
    </row>
    <row r="244" spans="2:5" ht="19.899999999999999" customHeight="1">
      <c r="B244" s="13"/>
      <c r="C244" s="13"/>
      <c r="D244" s="13"/>
      <c r="E244" s="13"/>
    </row>
    <row r="245" spans="2:5" ht="19.899999999999999" customHeight="1">
      <c r="B245" s="13"/>
      <c r="C245" s="13"/>
      <c r="D245" s="13"/>
      <c r="E245" s="13"/>
    </row>
    <row r="246" spans="2:5" ht="19.899999999999999" customHeight="1">
      <c r="B246" s="13"/>
      <c r="C246" s="13"/>
      <c r="D246" s="13"/>
      <c r="E246" s="13"/>
    </row>
    <row r="247" spans="2:5" ht="19.899999999999999" customHeight="1">
      <c r="B247" s="13"/>
      <c r="C247" s="13"/>
      <c r="D247" s="13"/>
      <c r="E247" s="13"/>
    </row>
    <row r="248" spans="2:5" ht="19.899999999999999" customHeight="1">
      <c r="B248" s="13"/>
      <c r="C248" s="13"/>
      <c r="D248" s="13"/>
      <c r="E248" s="13"/>
    </row>
    <row r="249" spans="2:5" ht="19.899999999999999" customHeight="1">
      <c r="B249" s="13"/>
      <c r="C249" s="13"/>
      <c r="D249" s="13"/>
      <c r="E249" s="13"/>
    </row>
    <row r="250" spans="2:5" ht="19.899999999999999" customHeight="1">
      <c r="B250" s="13"/>
      <c r="C250" s="13"/>
      <c r="D250" s="13"/>
      <c r="E250" s="13"/>
    </row>
    <row r="251" spans="2:5" ht="19.899999999999999" customHeight="1">
      <c r="B251" s="13"/>
      <c r="C251" s="13"/>
      <c r="D251" s="13"/>
      <c r="E251" s="13"/>
    </row>
    <row r="252" spans="2:5" ht="19.899999999999999" customHeight="1">
      <c r="B252" s="13"/>
      <c r="C252" s="13"/>
      <c r="D252" s="13"/>
      <c r="E252" s="13"/>
    </row>
    <row r="253" spans="2:5" ht="19.899999999999999" customHeight="1">
      <c r="B253" s="13"/>
      <c r="C253" s="13"/>
      <c r="D253" s="13"/>
      <c r="E253" s="13"/>
    </row>
    <row r="254" spans="2:5" ht="19.899999999999999" customHeight="1">
      <c r="B254" s="13"/>
      <c r="C254" s="13"/>
      <c r="D254" s="13"/>
      <c r="E254" s="13"/>
    </row>
    <row r="255" spans="2:5" ht="19.899999999999999" customHeight="1">
      <c r="B255" s="13"/>
      <c r="C255" s="13"/>
      <c r="D255" s="13"/>
      <c r="E255" s="13"/>
    </row>
    <row r="256" spans="2:5" ht="19.899999999999999" customHeight="1">
      <c r="B256" s="13"/>
      <c r="C256" s="13"/>
      <c r="D256" s="13"/>
      <c r="E256" s="13"/>
    </row>
    <row r="257" spans="2:5" ht="19.899999999999999" customHeight="1">
      <c r="B257" s="13"/>
      <c r="C257" s="13"/>
      <c r="D257" s="13"/>
      <c r="E257" s="13"/>
    </row>
    <row r="258" spans="2:5" ht="19.899999999999999" customHeight="1">
      <c r="B258" s="13"/>
      <c r="C258" s="13"/>
      <c r="D258" s="13"/>
      <c r="E258" s="13"/>
    </row>
    <row r="259" spans="2:5" ht="19.899999999999999" customHeight="1">
      <c r="B259" s="13"/>
      <c r="C259" s="13"/>
      <c r="D259" s="13"/>
      <c r="E259" s="13"/>
    </row>
    <row r="260" spans="2:5" ht="19.899999999999999" customHeight="1">
      <c r="B260" s="13"/>
      <c r="C260" s="13"/>
      <c r="D260" s="13"/>
      <c r="E260" s="13"/>
    </row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</sheetData>
  <dataValidations count="1">
    <dataValidation type="list" allowBlank="1" showInputMessage="1" showErrorMessage="1" sqref="D36:D76" xr:uid="{8A418410-9CBE-49CC-87D5-01DCF28C6006}">
      <formula1>$B$21:$B$31</formula1>
    </dataValidation>
  </dataValidations>
  <pageMargins left="0.7" right="0.7" top="0.75" bottom="0.75" header="0.3" footer="0.3"/>
  <pageSetup paperSize="9" orientation="portrait"/>
  <drawing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815864-21EC-43F1-92CE-AF9DCF8CC66C}"/>
</file>

<file path=customXml/itemProps2.xml><?xml version="1.0" encoding="utf-8"?>
<ds:datastoreItem xmlns:ds="http://schemas.openxmlformats.org/officeDocument/2006/customXml" ds:itemID="{C24B1074-9932-4751-B694-CFBF68DC783C}"/>
</file>

<file path=customXml/itemProps3.xml><?xml version="1.0" encoding="utf-8"?>
<ds:datastoreItem xmlns:ds="http://schemas.openxmlformats.org/officeDocument/2006/customXml" ds:itemID="{D83876C0-1B3C-4A29-917E-A63BABA0074C}"/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TM22613637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2026-02-28T14:05:44Z</dcterms:created>
  <dcterms:modified xsi:type="dcterms:W3CDTF">2026-08-23T22:49:05Z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